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hidePivotFieldList="1"/>
  <bookViews>
    <workbookView xWindow="0" yWindow="0" windowWidth="19200" windowHeight="8250" firstSheet="2" activeTab="7"/>
  </bookViews>
  <sheets>
    <sheet name="Pohlavi koureni" sheetId="1" r:id="rId1"/>
    <sheet name="Pohlavi koureniK" sheetId="3" r:id="rId2"/>
    <sheet name="Pohlavi koureniChi2" sheetId="4" r:id="rId3"/>
    <sheet name="Pohlavi hypertenzia" sheetId="5" r:id="rId4"/>
    <sheet name="Pohlavi hypertenzia K" sheetId="6" r:id="rId5"/>
    <sheet name="Pohlavi hypertenzeChi2" sheetId="7" r:id="rId6"/>
    <sheet name="Koureni cholesterol " sheetId="8" r:id="rId7"/>
    <sheet name="Koureni cholesterol K" sheetId="9" r:id="rId8"/>
    <sheet name="Koureni cholesterol Chi2" sheetId="10" r:id="rId9"/>
    <sheet name="Koureni hypertenze" sheetId="11" r:id="rId10"/>
    <sheet name="Koureni hypertenzeK" sheetId="12" r:id="rId11"/>
    <sheet name="Koureni hypertenzeChi2" sheetId="13" r:id="rId12"/>
  </sheets>
  <calcPr calcId="125725"/>
  <pivotCaches>
    <pivotCache cacheId="0" r:id="rId13"/>
    <pivotCache cacheId="1" r:id="rId14"/>
    <pivotCache cacheId="2" r:id="rId15"/>
    <pivotCache cacheId="3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3"/>
  <c r="C10"/>
  <c r="C16" s="1"/>
  <c r="B10"/>
  <c r="B16" s="1"/>
  <c r="C9"/>
  <c r="C15" s="1"/>
  <c r="B9"/>
  <c r="G8" s="1"/>
  <c r="G9" s="1"/>
  <c r="G10" s="1"/>
  <c r="G17" i="10"/>
  <c r="C10"/>
  <c r="C16" s="1"/>
  <c r="B10"/>
  <c r="B16" s="1"/>
  <c r="C9"/>
  <c r="C15" s="1"/>
  <c r="B9"/>
  <c r="G8" s="1"/>
  <c r="G9" s="1"/>
  <c r="G10" s="1"/>
  <c r="G17" i="7"/>
  <c r="C10"/>
  <c r="C16" s="1"/>
  <c r="B10"/>
  <c r="B16" s="1"/>
  <c r="C9"/>
  <c r="C15" s="1"/>
  <c r="B9"/>
  <c r="G8" s="1"/>
  <c r="G9" s="1"/>
  <c r="G10" s="1"/>
  <c r="B15" l="1"/>
  <c r="G14" s="1"/>
  <c r="G20" s="1"/>
  <c r="B15" i="10"/>
  <c r="G14" s="1"/>
  <c r="G20" s="1"/>
  <c r="B15" i="13"/>
  <c r="G14" s="1"/>
  <c r="G17" i="4"/>
  <c r="C9"/>
  <c r="C15" s="1"/>
  <c r="C10"/>
  <c r="C16" s="1"/>
  <c r="B10"/>
  <c r="B16" s="1"/>
  <c r="B9"/>
  <c r="G8" s="1"/>
  <c r="G9" s="1"/>
  <c r="G10" s="1"/>
  <c r="G16" i="7" l="1"/>
  <c r="G18" s="1"/>
  <c r="G20" i="13"/>
  <c r="G16"/>
  <c r="G18" s="1"/>
  <c r="G16" i="10"/>
  <c r="G18" s="1"/>
  <c r="B15" i="4"/>
  <c r="G14" s="1"/>
  <c r="G16" l="1"/>
  <c r="G18" s="1"/>
  <c r="G20"/>
</calcChain>
</file>

<file path=xl/sharedStrings.xml><?xml version="1.0" encoding="utf-8"?>
<sst xmlns="http://schemas.openxmlformats.org/spreadsheetml/2006/main" count="5000" uniqueCount="30">
  <si>
    <t>pohlaví</t>
  </si>
  <si>
    <t>M</t>
  </si>
  <si>
    <t>Ž</t>
  </si>
  <si>
    <t>kouření</t>
  </si>
  <si>
    <t>ano</t>
  </si>
  <si>
    <t>ne</t>
  </si>
  <si>
    <t>Menovky riadkov</t>
  </si>
  <si>
    <t>Celkový súčet</t>
  </si>
  <si>
    <t>Menovky stĺpcov</t>
  </si>
  <si>
    <t>Počet z pohlaví</t>
  </si>
  <si>
    <t>C =</t>
  </si>
  <si>
    <t>p =</t>
  </si>
  <si>
    <t>p (%) =</t>
  </si>
  <si>
    <t>%</t>
  </si>
  <si>
    <t>100 - p (%) =</t>
  </si>
  <si>
    <t>Táto závislosť nie je štatisticky významá.</t>
  </si>
  <si>
    <t>hypertenze</t>
  </si>
  <si>
    <t>cholesterol hodnocení</t>
  </si>
  <si>
    <t>norma</t>
  </si>
  <si>
    <t>vysoký</t>
  </si>
  <si>
    <t>Počet z hypertenze</t>
  </si>
  <si>
    <t>Počet z cholesterol hodnocení</t>
  </si>
  <si>
    <r>
      <t>χ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 xml:space="preserve"> =</t>
    </r>
  </si>
  <si>
    <r>
      <t>C</t>
    </r>
    <r>
      <rPr>
        <vertAlign val="subscript"/>
        <sz val="11"/>
        <rFont val="Calibri"/>
        <family val="2"/>
        <charset val="238"/>
        <scheme val="minor"/>
      </rPr>
      <t>max</t>
    </r>
    <r>
      <rPr>
        <sz val="11"/>
        <rFont val="Calibri"/>
        <family val="2"/>
        <charset val="238"/>
        <scheme val="minor"/>
      </rPr>
      <t xml:space="preserve"> =</t>
    </r>
  </si>
  <si>
    <r>
      <rPr>
        <b/>
        <sz val="11"/>
        <rFont val="Calibri"/>
        <family val="2"/>
        <charset val="238"/>
        <scheme val="minor"/>
      </rPr>
      <t>C</t>
    </r>
    <r>
      <rPr>
        <b/>
        <vertAlign val="subscript"/>
        <sz val="11"/>
        <rFont val="Calibri"/>
        <family val="2"/>
        <charset val="238"/>
        <scheme val="minor"/>
      </rPr>
      <t>kor</t>
    </r>
    <r>
      <rPr>
        <sz val="11"/>
        <rFont val="Calibri"/>
        <family val="2"/>
        <charset val="238"/>
        <scheme val="minor"/>
      </rPr>
      <t xml:space="preserve"> =</t>
    </r>
  </si>
  <si>
    <r>
      <rPr>
        <b/>
        <sz val="11"/>
        <rFont val="Calibri"/>
        <family val="2"/>
        <charset val="238"/>
        <scheme val="minor"/>
      </rPr>
      <t>V</t>
    </r>
    <r>
      <rPr>
        <sz val="11"/>
        <rFont val="Calibri"/>
        <family val="2"/>
        <charset val="238"/>
        <scheme val="minor"/>
      </rPr>
      <t xml:space="preserve"> =</t>
    </r>
  </si>
  <si>
    <t>Táto závislosť je 2. najsilnejšia spomedzi 4 skúmaných vzťahov</t>
  </si>
  <si>
    <t>Táto závislosť je 3. najsilnejšia spomedzi 4 skúmaných vzťahov</t>
  </si>
  <si>
    <t>Táto závislosť je 1. najsilnejšia spomedzi 4 skúmaných vzťahov</t>
  </si>
  <si>
    <t>Táto závislosť je 4. najsilnejšia spomedzi 4 skúmaných vzťahov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</si>
</sst>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"/>
  </numFmts>
  <fonts count="9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family val="2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vertAlign val="subscript"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bscript"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Border="1"/>
    <xf numFmtId="0" fontId="0" fillId="0" borderId="8" xfId="0" applyNumberFormat="1" applyBorder="1"/>
    <xf numFmtId="0" fontId="0" fillId="0" borderId="9" xfId="0" applyNumberFormat="1" applyBorder="1"/>
    <xf numFmtId="0" fontId="0" fillId="0" borderId="10" xfId="0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3" xfId="0" pivotButton="1" applyBorder="1"/>
    <xf numFmtId="0" fontId="4" fillId="0" borderId="0" xfId="0" applyFont="1"/>
    <xf numFmtId="164" fontId="4" fillId="0" borderId="0" xfId="0" applyNumberFormat="1" applyFont="1"/>
    <xf numFmtId="2" fontId="4" fillId="0" borderId="0" xfId="0" applyNumberFormat="1" applyFont="1"/>
    <xf numFmtId="0" fontId="4" fillId="0" borderId="0" xfId="0" applyFont="1" applyBorder="1"/>
    <xf numFmtId="0" fontId="4" fillId="0" borderId="0" xfId="0" applyNumberFormat="1" applyFont="1" applyBorder="1"/>
    <xf numFmtId="2" fontId="4" fillId="0" borderId="0" xfId="0" applyNumberFormat="1" applyFont="1" applyBorder="1"/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left"/>
    </xf>
    <xf numFmtId="0" fontId="0" fillId="0" borderId="0" xfId="0" applyNumberFormat="1" applyFill="1"/>
    <xf numFmtId="0" fontId="4" fillId="0" borderId="0" xfId="0" applyFont="1" applyFill="1"/>
    <xf numFmtId="0" fontId="4" fillId="0" borderId="0" xfId="0" applyFont="1" applyAlignment="1">
      <alignment horizontal="center"/>
    </xf>
    <xf numFmtId="0" fontId="0" fillId="0" borderId="12" xfId="0" applyNumberFormat="1" applyFill="1" applyBorder="1" applyAlignment="1">
      <alignment horizontal="center"/>
    </xf>
  </cellXfs>
  <cellStyles count="2">
    <cellStyle name="normální" xfId="0" builtinId="0"/>
    <cellStyle name="normální 2" xfId="1"/>
  </cellStyles>
  <dxfs count="5">
    <dxf>
      <fill>
        <patternFill patternType="none">
          <bgColor auto="1"/>
        </patternFill>
      </fill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žívateľ" refreshedDate="42845.698476041667" createdVersion="5" refreshedVersion="5" minRefreshableVersion="3" recordCount="600">
  <cacheSource type="worksheet">
    <worksheetSource ref="A1:B601" sheet="Pohlavi koureni"/>
  </cacheSource>
  <cacheFields count="2">
    <cacheField name="pohlaví" numFmtId="0">
      <sharedItems count="2">
        <s v="M"/>
        <s v="Ž"/>
      </sharedItems>
    </cacheField>
    <cacheField name="kouření" numFmtId="0">
      <sharedItems count="2">
        <s v="ano"/>
        <s v="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/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/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 count="2">
        <s v="M"/>
        <s v="Ž"/>
      </sharedItems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/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 count="2">
        <s v="M"/>
        <s v="Ž"/>
      </sharedItems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 count="2">
        <s v="norma"/>
        <s v="vysoký"/>
      </sharedItems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0"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00">
  <r>
    <n v="1"/>
    <s v="M"/>
    <n v="27"/>
    <s v="18-29"/>
    <x v="0"/>
    <s v="ne"/>
    <x v="0"/>
    <s v="ne"/>
    <s v="ano"/>
    <n v="120"/>
    <n v="75"/>
    <n v="24.9"/>
    <s v="norma"/>
    <n v="4.6100000000000003"/>
    <s v="norma"/>
    <n v="2.5299999999999998"/>
    <n v="1.51"/>
    <n v="1.26"/>
    <n v="0.05"/>
    <s v="10-20%"/>
  </r>
  <r>
    <n v="2"/>
    <s v="M"/>
    <n v="29"/>
    <s v="18-29"/>
    <x v="0"/>
    <s v="ne"/>
    <x v="0"/>
    <s v="ne"/>
    <s v="ano"/>
    <n v="130"/>
    <n v="80"/>
    <n v="19.8"/>
    <s v="norma"/>
    <n v="3.93"/>
    <s v="norma"/>
    <n v="2.0499999999999998"/>
    <n v="1.63"/>
    <n v="0.56000000000000005"/>
    <n v="0.05"/>
    <s v="10-20%"/>
  </r>
  <r>
    <n v="3"/>
    <s v="M"/>
    <n v="42"/>
    <s v="30-44"/>
    <x v="0"/>
    <s v="ne"/>
    <x v="0"/>
    <s v="ne"/>
    <s v="ne"/>
    <n v="140"/>
    <n v="90"/>
    <n v="26.1"/>
    <s v="nadváha"/>
    <n v="5.45"/>
    <s v="vysoký"/>
    <n v="4.0199999999999996"/>
    <n v="0.97"/>
    <n v="1.01"/>
    <s v="5-10%"/>
    <s v="20-40%"/>
  </r>
  <r>
    <n v="4"/>
    <s v="M"/>
    <n v="36"/>
    <s v="30-44"/>
    <x v="0"/>
    <s v="ne"/>
    <x v="0"/>
    <s v="ne"/>
    <s v="ano"/>
    <n v="130"/>
    <n v="70"/>
    <n v="26.1"/>
    <s v="nadváha"/>
    <n v="5.84"/>
    <s v="vysoký"/>
    <n v="3.65"/>
    <n v="1.6"/>
    <n v="1.3"/>
    <s v="5-10%"/>
    <s v="20-40%"/>
  </r>
  <r>
    <n v="5"/>
    <s v="M"/>
    <n v="53"/>
    <s v="45-59"/>
    <x v="1"/>
    <s v="ne"/>
    <x v="1"/>
    <s v="ne"/>
    <s v="ano"/>
    <n v="140"/>
    <n v="90"/>
    <n v="27"/>
    <s v="nadváha"/>
    <n v="5.04"/>
    <s v="norma"/>
    <n v="3.29"/>
    <n v="1.02"/>
    <n v="1.6"/>
    <s v="10-20%"/>
    <s v="10-20%"/>
  </r>
  <r>
    <n v="6"/>
    <s v="M"/>
    <n v="56"/>
    <s v="45-59"/>
    <x v="1"/>
    <s v="ne"/>
    <x v="0"/>
    <s v="ne"/>
    <s v="ne"/>
    <n v="120"/>
    <n v="80"/>
    <n v="23.7"/>
    <s v="norma"/>
    <n v="5.96"/>
    <s v="vysoký"/>
    <n v="3.1"/>
    <n v="2.61"/>
    <n v="0.55000000000000004"/>
    <s v="10-20%"/>
    <s v="10-20%"/>
  </r>
  <r>
    <n v="7"/>
    <s v="M"/>
    <n v="43"/>
    <s v="30-44"/>
    <x v="1"/>
    <s v="ne"/>
    <x v="0"/>
    <s v="ne"/>
    <s v="ne"/>
    <n v="120"/>
    <n v="70"/>
    <n v="28.7"/>
    <s v="nadváha"/>
    <n v="4.22"/>
    <s v="norma"/>
    <n v="2.57"/>
    <n v="1.28"/>
    <n v="0.81"/>
    <n v="0.05"/>
    <s v="5-10%"/>
  </r>
  <r>
    <n v="8"/>
    <s v="M"/>
    <n v="25"/>
    <s v="18-29"/>
    <x v="1"/>
    <s v="ne"/>
    <x v="1"/>
    <s v="ne"/>
    <s v="ne"/>
    <n v="120"/>
    <n v="80"/>
    <n v="24.7"/>
    <s v="norma"/>
    <n v="3.62"/>
    <s v="norma"/>
    <n v="1.96"/>
    <n v="1.23"/>
    <n v="0.95"/>
    <n v="0.05"/>
    <s v="5-10%"/>
  </r>
  <r>
    <n v="9"/>
    <s v="M"/>
    <n v="28"/>
    <s v="18-29"/>
    <x v="1"/>
    <s v="ne"/>
    <x v="0"/>
    <s v="ne"/>
    <s v="ano"/>
    <n v="140"/>
    <n v="85"/>
    <n v="25.6"/>
    <s v="nadváha"/>
    <n v="4.42"/>
    <s v="norma"/>
    <n v="2.36"/>
    <n v="1.48"/>
    <n v="1.28"/>
    <n v="0.05"/>
    <s v="10-20%"/>
  </r>
  <r>
    <n v="10"/>
    <s v="M"/>
    <n v="51"/>
    <s v="45-59"/>
    <x v="0"/>
    <s v="ne"/>
    <x v="0"/>
    <s v="ne"/>
    <s v="ano"/>
    <n v="115"/>
    <n v="75"/>
    <n v="23.1"/>
    <s v="norma"/>
    <n v="4.87"/>
    <s v="norma"/>
    <n v="2.89"/>
    <n v="1.51"/>
    <n v="1.03"/>
    <s v="10-20%"/>
    <s v="10-20%"/>
  </r>
  <r>
    <n v="11"/>
    <s v="M"/>
    <n v="23"/>
    <s v="18-29"/>
    <x v="1"/>
    <s v="ne"/>
    <x v="0"/>
    <s v="ne"/>
    <s v="ne"/>
    <n v="120"/>
    <n v="80"/>
    <n v="24.5"/>
    <s v="norma"/>
    <n v="4.8899999999999997"/>
    <s v="norma"/>
    <n v="3.02"/>
    <n v="1.46"/>
    <n v="0.91"/>
    <n v="0.05"/>
    <s v="10-20%"/>
  </r>
  <r>
    <n v="12"/>
    <s v="M"/>
    <n v="53"/>
    <s v="45-59"/>
    <x v="0"/>
    <s v="ne"/>
    <x v="0"/>
    <s v="ne"/>
    <m/>
    <n v="120"/>
    <n v="80"/>
    <n v="25"/>
    <s v="nadváha"/>
    <n v="4.57"/>
    <s v="norma"/>
    <n v="3.06"/>
    <n v="1.1399999999999999"/>
    <n v="0.81"/>
    <s v="10-20%"/>
    <s v="10-20%"/>
  </r>
  <r>
    <n v="13"/>
    <s v="M"/>
    <n v="22"/>
    <s v="18-29"/>
    <x v="0"/>
    <s v="ne"/>
    <x v="0"/>
    <s v="ne"/>
    <s v="ano"/>
    <n v="120"/>
    <n v="80"/>
    <n v="20.7"/>
    <s v="norma"/>
    <n v="3.65"/>
    <s v="norma"/>
    <n v="1.49"/>
    <n v="1.97"/>
    <n v="0.42"/>
    <n v="0.05"/>
    <s v="10-20%"/>
  </r>
  <r>
    <n v="14"/>
    <s v="M"/>
    <n v="19"/>
    <s v="18-29"/>
    <x v="0"/>
    <s v="ne"/>
    <x v="0"/>
    <s v="ne"/>
    <s v="ano"/>
    <n v="120"/>
    <n v="80"/>
    <n v="23.6"/>
    <s v="norma"/>
    <n v="3.67"/>
    <s v="norma"/>
    <n v="1.74"/>
    <n v="1.37"/>
    <n v="1.24"/>
    <n v="0.05"/>
    <s v="10-20%"/>
  </r>
  <r>
    <n v="15"/>
    <s v="M"/>
    <n v="28"/>
    <s v="18-29"/>
    <x v="1"/>
    <s v="ne"/>
    <x v="0"/>
    <s v="ne"/>
    <s v="ne"/>
    <n v="120"/>
    <n v="90"/>
    <n v="22.9"/>
    <s v="norma"/>
    <n v="2.94"/>
    <s v="norma"/>
    <n v="1.3"/>
    <n v="1.26"/>
    <n v="0.83"/>
    <n v="0.05"/>
    <s v="5-10%"/>
  </r>
  <r>
    <n v="16"/>
    <s v="M"/>
    <n v="50"/>
    <s v="45-59"/>
    <x v="0"/>
    <s v="ne"/>
    <x v="0"/>
    <s v="ne"/>
    <s v="ne"/>
    <n v="140"/>
    <n v="90"/>
    <n v="24.8"/>
    <s v="norma"/>
    <n v="5"/>
    <s v="norma"/>
    <n v="3.18"/>
    <n v="1.32"/>
    <n v="1.1000000000000001"/>
    <s v="10-20%"/>
    <s v="20-40%"/>
  </r>
  <r>
    <n v="17"/>
    <s v="M"/>
    <n v="54"/>
    <s v="45-59"/>
    <x v="1"/>
    <s v="ne"/>
    <x v="0"/>
    <s v="ne"/>
    <s v="ano"/>
    <n v="140"/>
    <n v="90"/>
    <n v="27.1"/>
    <s v="nadváha"/>
    <n v="6.08"/>
    <s v="vysoký"/>
    <n v="4.1900000000000004"/>
    <n v="1.46"/>
    <n v="0.94"/>
    <s v="10-20%"/>
    <s v="10-20%"/>
  </r>
  <r>
    <n v="18"/>
    <s v="M"/>
    <n v="59"/>
    <s v="45-59"/>
    <x v="1"/>
    <s v="ne"/>
    <x v="1"/>
    <s v="ne"/>
    <s v="ano"/>
    <n v="120"/>
    <n v="80"/>
    <n v="29.2"/>
    <s v="nadváha"/>
    <n v="6.38"/>
    <s v="vysoký"/>
    <n v="3.89"/>
    <n v="1.17"/>
    <n v="2.9"/>
    <s v="10-20%"/>
    <s v="10-20%"/>
  </r>
  <r>
    <n v="19"/>
    <s v="M"/>
    <n v="25"/>
    <s v="18-29"/>
    <x v="1"/>
    <s v="ne"/>
    <x v="0"/>
    <s v="ne"/>
    <s v="ano"/>
    <n v="140"/>
    <n v="85"/>
    <n v="21.7"/>
    <s v="norma"/>
    <n v="5.12"/>
    <s v="norma"/>
    <n v="2.63"/>
    <n v="1.2"/>
    <n v="2.84"/>
    <n v="0.05"/>
    <s v="10-20%"/>
  </r>
  <r>
    <n v="20"/>
    <s v="M"/>
    <n v="32"/>
    <s v="30-44"/>
    <x v="1"/>
    <s v="ne"/>
    <x v="0"/>
    <s v="ne"/>
    <s v="ano"/>
    <n v="150"/>
    <n v="100"/>
    <n v="25.9"/>
    <s v="nadváha"/>
    <n v="5.62"/>
    <s v="vysoký"/>
    <n v="3.26"/>
    <n v="1.57"/>
    <n v="1.74"/>
    <n v="0.05"/>
    <s v="20-40%"/>
  </r>
  <r>
    <n v="21"/>
    <s v="M"/>
    <n v="25"/>
    <s v="18-29"/>
    <x v="1"/>
    <s v="ne"/>
    <x v="0"/>
    <s v="ne"/>
    <s v="ne"/>
    <n v="130"/>
    <n v="70"/>
    <n v="22.6"/>
    <s v="norma"/>
    <n v="3.91"/>
    <s v="norma"/>
    <n v="1.87"/>
    <n v="1.84"/>
    <n v="0.43"/>
    <n v="0.05"/>
    <s v="5-10%"/>
  </r>
  <r>
    <n v="22"/>
    <s v="M"/>
    <n v="30"/>
    <s v="30-44"/>
    <x v="1"/>
    <s v="ne"/>
    <x v="0"/>
    <s v="ne"/>
    <s v="ne"/>
    <n v="130"/>
    <n v="80"/>
    <n v="25.9"/>
    <s v="nadváha"/>
    <n v="5.65"/>
    <s v="vysoký"/>
    <n v="3.64"/>
    <n v="1.52"/>
    <n v="1.07"/>
    <n v="0.05"/>
    <s v="10-20%"/>
  </r>
  <r>
    <n v="23"/>
    <s v="M"/>
    <n v="24"/>
    <s v="18-29"/>
    <x v="1"/>
    <s v="ne"/>
    <x v="0"/>
    <s v="ne"/>
    <s v="ne"/>
    <n v="140"/>
    <n v="70"/>
    <n v="20.100000000000001"/>
    <s v="norma"/>
    <n v="5.43"/>
    <s v="vysoký"/>
    <n v="3.64"/>
    <n v="1.31"/>
    <n v="1.06"/>
    <n v="0.05"/>
    <s v="10-20%"/>
  </r>
  <r>
    <n v="24"/>
    <s v="M"/>
    <n v="21"/>
    <s v="18-29"/>
    <x v="1"/>
    <s v="ne"/>
    <x v="0"/>
    <s v="ne"/>
    <s v="ne"/>
    <n v="140"/>
    <n v="80"/>
    <n v="25.7"/>
    <s v="nadváha"/>
    <n v="5.78"/>
    <s v="vysoký"/>
    <n v="3.74"/>
    <n v="1.72"/>
    <n v="0.7"/>
    <n v="0.05"/>
    <s v="20-40%"/>
  </r>
  <r>
    <n v="25"/>
    <s v="M"/>
    <n v="25"/>
    <s v="18-29"/>
    <x v="1"/>
    <s v="ne"/>
    <x v="0"/>
    <s v="ne"/>
    <m/>
    <n v="120"/>
    <n v="80"/>
    <n v="18"/>
    <s v="podváha"/>
    <n v="5.14"/>
    <s v="norma"/>
    <n v="2.87"/>
    <n v="1.5"/>
    <n v="1.69"/>
    <n v="0.05"/>
    <s v="10-20%"/>
  </r>
  <r>
    <n v="26"/>
    <s v="M"/>
    <n v="21"/>
    <s v="18-29"/>
    <x v="0"/>
    <s v="ne"/>
    <x v="0"/>
    <s v="ne"/>
    <s v="ano"/>
    <n v="140"/>
    <n v="80"/>
    <n v="30.2"/>
    <s v="obezita"/>
    <n v="3.3"/>
    <s v="norma"/>
    <n v="1.88"/>
    <n v="1.03"/>
    <n v="0.85"/>
    <n v="0.05"/>
    <s v="10-20%"/>
  </r>
  <r>
    <n v="27"/>
    <s v="M"/>
    <n v="39"/>
    <s v="30-44"/>
    <x v="1"/>
    <s v="ne"/>
    <x v="0"/>
    <s v="ne"/>
    <s v="ano"/>
    <n v="120"/>
    <n v="70"/>
    <n v="25.2"/>
    <s v="nadváha"/>
    <n v="5.9"/>
    <s v="vysoký"/>
    <n v="3.94"/>
    <n v="1.35"/>
    <n v="1.34"/>
    <n v="0.05"/>
    <s v="10-20%"/>
  </r>
  <r>
    <n v="28"/>
    <s v="M"/>
    <n v="33"/>
    <s v="30-44"/>
    <x v="1"/>
    <s v="ne"/>
    <x v="0"/>
    <s v="ne"/>
    <s v="ne"/>
    <n v="110"/>
    <n v="60"/>
    <n v="23.4"/>
    <s v="norma"/>
    <n v="4.34"/>
    <s v="norma"/>
    <n v="2.57"/>
    <n v="1.46"/>
    <n v="0.68"/>
    <n v="0.05"/>
    <s v="5-10%"/>
  </r>
  <r>
    <n v="29"/>
    <s v="M"/>
    <n v="19"/>
    <s v="18-29"/>
    <x v="0"/>
    <s v="ne"/>
    <x v="0"/>
    <s v="ne"/>
    <s v="ne"/>
    <n v="140"/>
    <n v="80"/>
    <n v="21"/>
    <s v="norma"/>
    <n v="3.49"/>
    <s v="norma"/>
    <n v="1.79"/>
    <n v="0.94"/>
    <n v="1.67"/>
    <n v="0.05"/>
    <s v="10-20%"/>
  </r>
  <r>
    <n v="30"/>
    <s v="M"/>
    <n v="34"/>
    <s v="30-44"/>
    <x v="1"/>
    <s v="ne"/>
    <x v="0"/>
    <s v="ne"/>
    <s v="ano"/>
    <n v="140"/>
    <n v="90"/>
    <n v="27.7"/>
    <s v="nadváha"/>
    <n v="4.8499999999999996"/>
    <s v="norma"/>
    <n v="3.18"/>
    <n v="1.2"/>
    <n v="1.03"/>
    <n v="0.05"/>
    <s v="10-20%"/>
  </r>
  <r>
    <n v="31"/>
    <s v="M"/>
    <n v="31"/>
    <s v="30-44"/>
    <x v="0"/>
    <s v="ne"/>
    <x v="0"/>
    <s v="ne"/>
    <s v="ano"/>
    <n v="120"/>
    <n v="70"/>
    <n v="24.7"/>
    <s v="norma"/>
    <n v="4.8499999999999996"/>
    <s v="norma"/>
    <n v="2.09"/>
    <n v="1.23"/>
    <n v="1.1599999999999999"/>
    <n v="0.05"/>
    <s v="10-20%"/>
  </r>
  <r>
    <n v="32"/>
    <s v="M"/>
    <n v="23"/>
    <s v="18-29"/>
    <x v="1"/>
    <s v="ne"/>
    <x v="1"/>
    <s v="ne"/>
    <s v="ano"/>
    <n v="140"/>
    <n v="80"/>
    <n v="24.3"/>
    <s v="norma"/>
    <n v="4.07"/>
    <s v="norma"/>
    <n v="2.2200000000000002"/>
    <n v="1.44"/>
    <n v="0.91"/>
    <n v="0.05"/>
    <s v="10-20%"/>
  </r>
  <r>
    <n v="33"/>
    <s v="M"/>
    <n v="31"/>
    <s v="30-44"/>
    <x v="1"/>
    <s v="ne"/>
    <x v="0"/>
    <s v="ne"/>
    <s v="ano"/>
    <n v="130"/>
    <n v="80"/>
    <n v="25.3"/>
    <s v="nadváha"/>
    <n v="4.87"/>
    <s v="norma"/>
    <n v="2.84"/>
    <n v="1.33"/>
    <n v="1.55"/>
    <n v="0.05"/>
    <s v="10-20%"/>
  </r>
  <r>
    <n v="34"/>
    <s v="M"/>
    <n v="25"/>
    <s v="18-29"/>
    <x v="1"/>
    <s v="ne"/>
    <x v="0"/>
    <s v="ne"/>
    <s v="ano"/>
    <n v="110"/>
    <n v="70"/>
    <n v="21"/>
    <s v="norma"/>
    <n v="3.92"/>
    <s v="norma"/>
    <n v="2.12"/>
    <n v="1.44"/>
    <n v="0.79"/>
    <n v="0.05"/>
    <s v="5-10%"/>
  </r>
  <r>
    <n v="35"/>
    <s v="M"/>
    <n v="25"/>
    <s v="18-29"/>
    <x v="1"/>
    <s v="ne"/>
    <x v="0"/>
    <s v="ne"/>
    <s v="ne"/>
    <n v="120"/>
    <n v="80"/>
    <n v="18.3"/>
    <s v="podváha"/>
    <n v="4.66"/>
    <s v="norma"/>
    <n v="2.67"/>
    <n v="1.37"/>
    <n v="1.36"/>
    <n v="0.05"/>
    <s v="10-20%"/>
  </r>
  <r>
    <n v="36"/>
    <s v="M"/>
    <n v="47"/>
    <s v="45-59"/>
    <x v="1"/>
    <s v="ne"/>
    <x v="0"/>
    <s v="ne"/>
    <s v="ano"/>
    <n v="100"/>
    <n v="60"/>
    <n v="24.1"/>
    <s v="norma"/>
    <n v="4.1900000000000004"/>
    <s v="norma"/>
    <n v="2.35"/>
    <n v="1.41"/>
    <n v="0.95"/>
    <n v="0.05"/>
    <s v="5-10%"/>
  </r>
  <r>
    <n v="37"/>
    <s v="M"/>
    <n v="21"/>
    <s v="18-29"/>
    <x v="0"/>
    <s v="ne"/>
    <x v="0"/>
    <s v="ne"/>
    <m/>
    <n v="120"/>
    <n v="80"/>
    <n v="19.600000000000001"/>
    <s v="norma"/>
    <n v="3.76"/>
    <s v="norma"/>
    <n v="2.27"/>
    <n v="1.27"/>
    <n v="0.49"/>
    <n v="0.05"/>
    <s v="10-20%"/>
  </r>
  <r>
    <n v="38"/>
    <s v="M"/>
    <n v="36"/>
    <s v="30-44"/>
    <x v="0"/>
    <s v="ne"/>
    <x v="0"/>
    <s v="ne"/>
    <s v="ano"/>
    <n v="120"/>
    <n v="80"/>
    <n v="24.6"/>
    <s v="norma"/>
    <n v="5.9"/>
    <s v="vysoký"/>
    <n v="4.01"/>
    <n v="1.1100000000000001"/>
    <n v="1.72"/>
    <n v="0.05"/>
    <s v="20-40%"/>
  </r>
  <r>
    <n v="39"/>
    <s v="M"/>
    <n v="48"/>
    <s v="45-59"/>
    <x v="1"/>
    <s v="ne"/>
    <x v="1"/>
    <s v="ne"/>
    <s v="ano"/>
    <n v="120"/>
    <n v="80"/>
    <n v="32.299999999999997"/>
    <s v="obezita"/>
    <n v="5.98"/>
    <s v="vysoký"/>
    <m/>
    <n v="0.93"/>
    <n v="5.35"/>
    <s v="5-10%"/>
    <s v="10-20%"/>
  </r>
  <r>
    <n v="40"/>
    <s v="M"/>
    <n v="33"/>
    <s v="30-44"/>
    <x v="1"/>
    <s v="ne"/>
    <x v="0"/>
    <s v="ne"/>
    <s v="ano"/>
    <n v="135"/>
    <n v="80"/>
    <n v="25.4"/>
    <s v="nadváha"/>
    <n v="4.46"/>
    <s v="norma"/>
    <n v="2.89"/>
    <n v="1.27"/>
    <n v="0.67"/>
    <n v="0.05"/>
    <s v="10-20%"/>
  </r>
  <r>
    <n v="41"/>
    <s v="M"/>
    <n v="28"/>
    <s v="18-29"/>
    <x v="1"/>
    <s v="ne"/>
    <x v="0"/>
    <s v="ne"/>
    <s v="ano"/>
    <n v="135"/>
    <n v="80"/>
    <n v="23.2"/>
    <s v="norma"/>
    <n v="4.18"/>
    <s v="norma"/>
    <n v="2.95"/>
    <n v="0.93"/>
    <n v="0.65"/>
    <n v="0.05"/>
    <s v="10-20%"/>
  </r>
  <r>
    <n v="42"/>
    <s v="M"/>
    <n v="31"/>
    <s v="30-44"/>
    <x v="1"/>
    <s v="ne"/>
    <x v="0"/>
    <s v="ne"/>
    <s v="ano"/>
    <n v="120"/>
    <n v="80"/>
    <n v="25.4"/>
    <s v="nadváha"/>
    <n v="5.9"/>
    <s v="vysoký"/>
    <n v="4.04"/>
    <n v="1.44"/>
    <n v="0.92"/>
    <n v="0.05"/>
    <s v="10-20%"/>
  </r>
  <r>
    <n v="43"/>
    <s v="M"/>
    <n v="21"/>
    <s v="18-29"/>
    <x v="0"/>
    <s v="ne"/>
    <x v="0"/>
    <s v="ne"/>
    <s v="ano"/>
    <n v="120"/>
    <n v="70"/>
    <n v="22.1"/>
    <s v="norma"/>
    <n v="5.92"/>
    <s v="vysoký"/>
    <n v="2.89"/>
    <n v="1.6"/>
    <n v="3.15"/>
    <n v="0.05"/>
    <s v="20-40%"/>
  </r>
  <r>
    <n v="44"/>
    <s v="M"/>
    <n v="23"/>
    <s v="18-29"/>
    <x v="0"/>
    <s v="ne"/>
    <x v="0"/>
    <s v="ne"/>
    <m/>
    <n v="130"/>
    <n v="70"/>
    <n v="23.7"/>
    <s v="norma"/>
    <n v="5.22"/>
    <s v="vysoký"/>
    <n v="2.94"/>
    <n v="1.07"/>
    <n v="2.67"/>
    <n v="0.05"/>
    <s v="20-40%"/>
  </r>
  <r>
    <n v="45"/>
    <s v="M"/>
    <n v="37"/>
    <s v="30-44"/>
    <x v="1"/>
    <s v="ne"/>
    <x v="0"/>
    <s v="ne"/>
    <s v="ano"/>
    <n v="120"/>
    <n v="80"/>
    <n v="24.2"/>
    <s v="norma"/>
    <n v="3.68"/>
    <s v="norma"/>
    <n v="1.4"/>
    <n v="1.98"/>
    <n v="0.67"/>
    <n v="0.05"/>
    <s v="5-10%"/>
  </r>
  <r>
    <n v="46"/>
    <s v="M"/>
    <n v="46"/>
    <s v="45-59"/>
    <x v="1"/>
    <s v="ne"/>
    <x v="0"/>
    <s v="ne"/>
    <m/>
    <n v="125"/>
    <n v="80"/>
    <n v="20.3"/>
    <s v="norma"/>
    <n v="4.66"/>
    <s v="norma"/>
    <n v="2.54"/>
    <n v="1.77"/>
    <n v="0.77"/>
    <s v="5-10%"/>
    <s v="10-20%"/>
  </r>
  <r>
    <n v="47"/>
    <s v="M"/>
    <n v="24"/>
    <s v="18-29"/>
    <x v="1"/>
    <s v="ne"/>
    <x v="0"/>
    <s v="ne"/>
    <s v="ne"/>
    <n v="130"/>
    <n v="80"/>
    <n v="26.3"/>
    <s v="nadváha"/>
    <n v="5.73"/>
    <s v="vysoký"/>
    <n v="3.36"/>
    <n v="1.4"/>
    <n v="2.14"/>
    <n v="0.05"/>
    <s v="10-20%"/>
  </r>
  <r>
    <n v="48"/>
    <s v="M"/>
    <n v="28"/>
    <s v="18-29"/>
    <x v="1"/>
    <s v="ne"/>
    <x v="0"/>
    <s v="ne"/>
    <s v="ne"/>
    <n v="120"/>
    <n v="80"/>
    <n v="24.4"/>
    <s v="norma"/>
    <n v="4.34"/>
    <s v="norma"/>
    <n v="2.89"/>
    <n v="1.1599999999999999"/>
    <n v="0.63"/>
    <n v="0.05"/>
    <s v="5-10%"/>
  </r>
  <r>
    <n v="49"/>
    <s v="M"/>
    <n v="20"/>
    <s v="18-29"/>
    <x v="0"/>
    <s v="ne"/>
    <x v="0"/>
    <s v="ne"/>
    <s v="ne"/>
    <n v="140"/>
    <n v="85"/>
    <n v="21.1"/>
    <s v="norma"/>
    <n v="2.86"/>
    <s v="norma"/>
    <n v="1.19"/>
    <n v="1.51"/>
    <n v="0.35"/>
    <n v="0.05"/>
    <s v="10-20%"/>
  </r>
  <r>
    <n v="50"/>
    <s v="M"/>
    <n v="42"/>
    <s v="30-44"/>
    <x v="1"/>
    <s v="ne"/>
    <x v="0"/>
    <s v="ne"/>
    <s v="ano"/>
    <n v="130"/>
    <n v="80"/>
    <n v="22.3"/>
    <s v="norma"/>
    <n v="3.91"/>
    <s v="norma"/>
    <n v="2.33"/>
    <n v="1.29"/>
    <n v="0.63"/>
    <n v="0.05"/>
    <s v="5-10%"/>
  </r>
  <r>
    <n v="51"/>
    <s v="M"/>
    <n v="21"/>
    <s v="18-29"/>
    <x v="0"/>
    <s v="ne"/>
    <x v="0"/>
    <s v="ne"/>
    <s v="ne"/>
    <n v="140"/>
    <n v="80"/>
    <n v="27.7"/>
    <s v="nadváha"/>
    <n v="4.97"/>
    <s v="norma"/>
    <n v="3.08"/>
    <n v="1.04"/>
    <n v="1.88"/>
    <s v="5-10%"/>
    <s v="20-40%"/>
  </r>
  <r>
    <n v="52"/>
    <s v="M"/>
    <n v="51"/>
    <s v="45-59"/>
    <x v="1"/>
    <s v="ne"/>
    <x v="0"/>
    <s v="ne"/>
    <s v="ne"/>
    <n v="140"/>
    <n v="90"/>
    <n v="28.4"/>
    <s v="nadváha"/>
    <n v="4.8600000000000003"/>
    <s v="norma"/>
    <n v="3.19"/>
    <n v="1.21"/>
    <n v="1.02"/>
    <s v="10-20%"/>
    <s v="10-20%"/>
  </r>
  <r>
    <n v="53"/>
    <s v="M"/>
    <n v="45"/>
    <s v="45-59"/>
    <x v="1"/>
    <s v="ne"/>
    <x v="0"/>
    <s v="ne"/>
    <s v="ano"/>
    <n v="110"/>
    <n v="80"/>
    <n v="28.4"/>
    <s v="nadváha"/>
    <n v="5.17"/>
    <s v="norma"/>
    <n v="2.99"/>
    <n v="1.07"/>
    <n v="2.4500000000000002"/>
    <s v="5-10%"/>
    <s v="10-20%"/>
  </r>
  <r>
    <n v="54"/>
    <s v="M"/>
    <n v="65"/>
    <s v="60 a více"/>
    <x v="1"/>
    <s v="ne"/>
    <x v="0"/>
    <s v="ne"/>
    <s v="ano"/>
    <n v="145"/>
    <n v="85"/>
    <n v="26.3"/>
    <s v="nadváha"/>
    <n v="8.0299999999999994"/>
    <s v="vysoký"/>
    <n v="5.92"/>
    <n v="1.29"/>
    <n v="1.81"/>
    <s v="20-40%"/>
    <s v="20-40%"/>
  </r>
  <r>
    <n v="55"/>
    <s v="M"/>
    <n v="52"/>
    <s v="45-59"/>
    <x v="1"/>
    <s v="ne"/>
    <x v="1"/>
    <s v="ne"/>
    <s v="ano"/>
    <n v="130"/>
    <n v="90"/>
    <n v="32.700000000000003"/>
    <s v="obezita"/>
    <n v="6.61"/>
    <s v="vysoký"/>
    <n v="4.79"/>
    <n v="1.21"/>
    <n v="1.35"/>
    <s v="10-20%"/>
    <s v="20-40%"/>
  </r>
  <r>
    <n v="56"/>
    <s v="M"/>
    <n v="45"/>
    <s v="45-59"/>
    <x v="1"/>
    <s v="ne"/>
    <x v="0"/>
    <s v="ne"/>
    <s v="ano"/>
    <n v="125"/>
    <n v="75"/>
    <n v="27.2"/>
    <s v="nadváha"/>
    <n v="4.78"/>
    <s v="norma"/>
    <n v="3.35"/>
    <n v="1.1000000000000001"/>
    <n v="0.73"/>
    <s v="5-10%"/>
    <s v="10-20%"/>
  </r>
  <r>
    <n v="57"/>
    <s v="M"/>
    <n v="41"/>
    <s v="30-44"/>
    <x v="0"/>
    <s v="ne"/>
    <x v="0"/>
    <s v="ne"/>
    <s v="ne"/>
    <n v="120"/>
    <n v="80"/>
    <n v="24.5"/>
    <s v="norma"/>
    <n v="4.93"/>
    <s v="norma"/>
    <n v="3.42"/>
    <n v="0.95"/>
    <n v="1.24"/>
    <s v="5-10%"/>
    <s v="10-20%"/>
  </r>
  <r>
    <n v="58"/>
    <s v="M"/>
    <n v="26"/>
    <s v="18-29"/>
    <x v="1"/>
    <s v="ne"/>
    <x v="0"/>
    <s v="ne"/>
    <s v="ne"/>
    <n v="140"/>
    <n v="80"/>
    <n v="22.6"/>
    <s v="norma"/>
    <n v="3.82"/>
    <s v="norma"/>
    <n v="2.0099999999999998"/>
    <n v="1.63"/>
    <n v="0.4"/>
    <n v="0.05"/>
    <s v="10-20%"/>
  </r>
  <r>
    <n v="59"/>
    <s v="M"/>
    <n v="22"/>
    <s v="18-29"/>
    <x v="0"/>
    <s v="ne"/>
    <x v="0"/>
    <s v="ne"/>
    <s v="ano"/>
    <n v="130"/>
    <n v="80"/>
    <n v="22.5"/>
    <s v="norma"/>
    <n v="3.82"/>
    <s v="norma"/>
    <n v="2.0099999999999998"/>
    <n v="0.96"/>
    <n v="1.88"/>
    <n v="0.05"/>
    <s v="5-10%"/>
  </r>
  <r>
    <n v="60"/>
    <s v="M"/>
    <n v="25"/>
    <s v="18-29"/>
    <x v="1"/>
    <s v="ne"/>
    <x v="0"/>
    <s v="ne"/>
    <s v="ne"/>
    <n v="130"/>
    <n v="80"/>
    <n v="24.3"/>
    <s v="norma"/>
    <n v="3.81"/>
    <s v="norma"/>
    <n v="2.25"/>
    <n v="1.28"/>
    <n v="0.61"/>
    <n v="0.05"/>
    <s v="5-10%"/>
  </r>
  <r>
    <n v="61"/>
    <s v="M"/>
    <n v="53"/>
    <s v="45-59"/>
    <x v="1"/>
    <s v="ne"/>
    <x v="0"/>
    <s v="ne"/>
    <s v="ne"/>
    <n v="120"/>
    <n v="80"/>
    <n v="26.3"/>
    <s v="nadváha"/>
    <n v="5.73"/>
    <s v="vysoký"/>
    <n v="3.04"/>
    <n v="1.72"/>
    <n v="2.13"/>
    <s v="10-20%"/>
    <s v="10-20%"/>
  </r>
  <r>
    <n v="62"/>
    <s v="M"/>
    <n v="40"/>
    <s v="30-44"/>
    <x v="1"/>
    <s v="ne"/>
    <x v="0"/>
    <s v="ne"/>
    <s v="ano"/>
    <n v="120"/>
    <n v="70"/>
    <n v="22.6"/>
    <s v="norma"/>
    <n v="4.53"/>
    <s v="norma"/>
    <n v="2.61"/>
    <n v="1.42"/>
    <n v="1.0900000000000001"/>
    <s v="5-10%"/>
    <s v="10-20%"/>
  </r>
  <r>
    <n v="63"/>
    <s v="M"/>
    <n v="47"/>
    <s v="45-59"/>
    <x v="0"/>
    <s v="ne"/>
    <x v="0"/>
    <s v="ne"/>
    <s v="ano"/>
    <n v="130"/>
    <n v="85"/>
    <n v="24.8"/>
    <s v="norma"/>
    <n v="6.17"/>
    <s v="vysoký"/>
    <n v="4.01"/>
    <n v="1.76"/>
    <n v="0.89"/>
    <s v="5-10%"/>
    <s v="20-40%"/>
  </r>
  <r>
    <n v="64"/>
    <s v="M"/>
    <n v="39"/>
    <s v="30-44"/>
    <x v="1"/>
    <s v="ne"/>
    <x v="0"/>
    <s v="ne"/>
    <s v="ano"/>
    <n v="120"/>
    <n v="80"/>
    <n v="20.8"/>
    <s v="norma"/>
    <n v="4.3499999999999996"/>
    <s v="norma"/>
    <n v="2.85"/>
    <n v="1"/>
    <n v="1.1000000000000001"/>
    <n v="0.05"/>
    <s v="10-20%"/>
  </r>
  <r>
    <n v="65"/>
    <s v="M"/>
    <n v="21"/>
    <s v="18-29"/>
    <x v="1"/>
    <s v="ne"/>
    <x v="0"/>
    <s v="ne"/>
    <s v="ne"/>
    <n v="130"/>
    <n v="80"/>
    <n v="24.8"/>
    <s v="norma"/>
    <n v="3.74"/>
    <s v="norma"/>
    <n v="2.38"/>
    <n v="0.92"/>
    <n v="0.96"/>
    <n v="0.05"/>
    <s v="5-10%"/>
  </r>
  <r>
    <n v="66"/>
    <s v="M"/>
    <n v="28"/>
    <s v="18-29"/>
    <x v="1"/>
    <s v="ne"/>
    <x v="0"/>
    <s v="ne"/>
    <s v="ne"/>
    <n v="130"/>
    <n v="80"/>
    <n v="23.8"/>
    <s v="norma"/>
    <n v="5.03"/>
    <s v="norma"/>
    <n v="2.66"/>
    <n v="1.28"/>
    <n v="2.4"/>
    <n v="0.05"/>
    <s v="10-20%"/>
  </r>
  <r>
    <n v="67"/>
    <s v="M"/>
    <n v="26"/>
    <s v="18-29"/>
    <x v="1"/>
    <s v="ne"/>
    <x v="0"/>
    <s v="ne"/>
    <s v="ne"/>
    <n v="140"/>
    <n v="80"/>
    <n v="26.2"/>
    <s v="nadváha"/>
    <n v="4.57"/>
    <s v="norma"/>
    <n v="2.1800000000000002"/>
    <n v="2.02"/>
    <n v="0.82"/>
    <n v="0.05"/>
    <s v="10-20%"/>
  </r>
  <r>
    <n v="68"/>
    <s v="M"/>
    <n v="28"/>
    <s v="18-29"/>
    <x v="1"/>
    <s v="ne"/>
    <x v="0"/>
    <s v="ne"/>
    <s v="ano"/>
    <n v="130"/>
    <n v="60"/>
    <n v="25.7"/>
    <s v="nadváha"/>
    <n v="5.14"/>
    <s v="norma"/>
    <n v="3.59"/>
    <n v="0.87"/>
    <n v="1.5"/>
    <n v="0.05"/>
    <s v="10-20%"/>
  </r>
  <r>
    <n v="69"/>
    <s v="M"/>
    <n v="49"/>
    <s v="45-59"/>
    <x v="1"/>
    <s v="ne"/>
    <x v="0"/>
    <s v="ne"/>
    <s v="ano"/>
    <n v="130"/>
    <n v="80"/>
    <n v="26"/>
    <s v="nadváha"/>
    <n v="5.85"/>
    <s v="vysoký"/>
    <n v="3.66"/>
    <n v="1.84"/>
    <n v="0.78"/>
    <s v="5-10%"/>
    <s v="10-20%"/>
  </r>
  <r>
    <n v="70"/>
    <s v="M"/>
    <n v="33"/>
    <s v="30-44"/>
    <x v="1"/>
    <s v="ne"/>
    <x v="0"/>
    <s v="ne"/>
    <s v="ano"/>
    <n v="130"/>
    <n v="90"/>
    <n v="28.4"/>
    <s v="nadváha"/>
    <n v="4.2699999999999996"/>
    <s v="norma"/>
    <n v="2.38"/>
    <n v="1.01"/>
    <n v="1.94"/>
    <n v="0.05"/>
    <s v="10-20%"/>
  </r>
  <r>
    <n v="71"/>
    <s v="M"/>
    <n v="39"/>
    <s v="30-44"/>
    <x v="1"/>
    <s v="ne"/>
    <x v="0"/>
    <s v="ne"/>
    <s v="ano"/>
    <n v="110"/>
    <n v="80"/>
    <n v="26.5"/>
    <s v="nadváha"/>
    <n v="5.48"/>
    <s v="vysoký"/>
    <n v="3.51"/>
    <n v="1.22"/>
    <n v="1.66"/>
    <n v="0.05"/>
    <s v="10-20%"/>
  </r>
  <r>
    <n v="72"/>
    <s v="M"/>
    <n v="42"/>
    <s v="30-44"/>
    <x v="0"/>
    <s v="ne"/>
    <x v="0"/>
    <s v="ne"/>
    <s v="ne"/>
    <n v="120"/>
    <n v="70"/>
    <n v="27.2"/>
    <s v="nadváha"/>
    <n v="4.6100000000000003"/>
    <s v="norma"/>
    <n v="3.3"/>
    <n v="0.86"/>
    <n v="1"/>
    <s v="5-10%"/>
    <s v="10-20%"/>
  </r>
  <r>
    <n v="73"/>
    <s v="M"/>
    <n v="31"/>
    <s v="30-44"/>
    <x v="1"/>
    <s v="ne"/>
    <x v="0"/>
    <s v="ne"/>
    <s v="ne"/>
    <n v="120"/>
    <n v="80"/>
    <n v="20.6"/>
    <s v="norma"/>
    <n v="4.57"/>
    <s v="norma"/>
    <n v="2.93"/>
    <n v="1.25"/>
    <n v="0.86"/>
    <n v="0.05"/>
    <s v="10-20%"/>
  </r>
  <r>
    <n v="74"/>
    <s v="M"/>
    <n v="33"/>
    <s v="30-44"/>
    <x v="0"/>
    <s v="ne"/>
    <x v="0"/>
    <s v="ne"/>
    <s v="ano"/>
    <n v="125"/>
    <n v="80"/>
    <n v="31.7"/>
    <s v="obezita"/>
    <n v="5.63"/>
    <s v="vysoký"/>
    <n v="3.97"/>
    <n v="0.9"/>
    <n v="1.67"/>
    <n v="0.05"/>
    <s v="20-40%"/>
  </r>
  <r>
    <n v="75"/>
    <s v="M"/>
    <n v="29"/>
    <s v="18-29"/>
    <x v="1"/>
    <s v="ne"/>
    <x v="0"/>
    <s v="ne"/>
    <s v="ano"/>
    <n v="130"/>
    <n v="90"/>
    <n v="20.5"/>
    <s v="norma"/>
    <n v="5.26"/>
    <s v="vysoký"/>
    <n v="2.99"/>
    <n v="1.67"/>
    <n v="1.33"/>
    <n v="0.05"/>
    <s v="10-20%"/>
  </r>
  <r>
    <n v="76"/>
    <s v="M"/>
    <n v="29"/>
    <s v="18-29"/>
    <x v="0"/>
    <s v="ne"/>
    <x v="0"/>
    <s v="ne"/>
    <s v="ne"/>
    <n v="120"/>
    <n v="80"/>
    <n v="24.5"/>
    <s v="norma"/>
    <n v="5.39"/>
    <s v="vysoký"/>
    <n v="2.56"/>
    <n v="1.08"/>
    <n v="3.85"/>
    <n v="0.05"/>
    <s v="10-20%"/>
  </r>
  <r>
    <n v="77"/>
    <s v="M"/>
    <n v="30"/>
    <s v="30-44"/>
    <x v="1"/>
    <s v="ne"/>
    <x v="0"/>
    <s v="ne"/>
    <s v="ano"/>
    <n v="120"/>
    <n v="80"/>
    <n v="21"/>
    <s v="norma"/>
    <n v="4.3600000000000003"/>
    <s v="norma"/>
    <n v="2.96"/>
    <n v="0.98"/>
    <n v="0.93"/>
    <n v="0.05"/>
    <s v="5-10%"/>
  </r>
  <r>
    <n v="78"/>
    <s v="M"/>
    <n v="28"/>
    <s v="18-29"/>
    <x v="1"/>
    <s v="ne"/>
    <x v="0"/>
    <s v="ne"/>
    <s v="ne"/>
    <n v="120"/>
    <n v="80"/>
    <n v="21.6"/>
    <s v="norma"/>
    <n v="4.54"/>
    <s v="norma"/>
    <n v="2.5099999999999998"/>
    <n v="1.65"/>
    <n v="0.84"/>
    <n v="0.05"/>
    <s v="10-20%"/>
  </r>
  <r>
    <n v="79"/>
    <s v="M"/>
    <n v="30"/>
    <s v="30-44"/>
    <x v="0"/>
    <s v="ne"/>
    <x v="0"/>
    <s v="ne"/>
    <s v="ano"/>
    <n v="140"/>
    <n v="80"/>
    <n v="28.4"/>
    <s v="nadváha"/>
    <n v="5.7"/>
    <s v="vysoký"/>
    <n v="2.92"/>
    <n v="0.98"/>
    <n v="3.96"/>
    <s v="5-10%"/>
    <s v="20-40%"/>
  </r>
  <r>
    <n v="80"/>
    <s v="M"/>
    <n v="49"/>
    <s v="45-59"/>
    <x v="1"/>
    <s v="ne"/>
    <x v="0"/>
    <s v="ne"/>
    <m/>
    <n v="140"/>
    <n v="90"/>
    <n v="22.9"/>
    <s v="norma"/>
    <n v="4.7300000000000004"/>
    <s v="norma"/>
    <n v="3.09"/>
    <n v="1.32"/>
    <n v="0.71"/>
    <s v="5-10%"/>
    <s v="10-20%"/>
  </r>
  <r>
    <n v="81"/>
    <s v="M"/>
    <n v="24"/>
    <s v="18-29"/>
    <x v="0"/>
    <s v="ne"/>
    <x v="0"/>
    <s v="ne"/>
    <s v="ne"/>
    <n v="130"/>
    <n v="80"/>
    <n v="23.7"/>
    <s v="norma"/>
    <n v="3.55"/>
    <s v="norma"/>
    <n v="2.42"/>
    <n v="0.62"/>
    <n v="1.1200000000000001"/>
    <n v="0.05"/>
    <s v="10-20%"/>
  </r>
  <r>
    <n v="82"/>
    <s v="M"/>
    <n v="29"/>
    <s v="18-29"/>
    <x v="1"/>
    <s v="ne"/>
    <x v="0"/>
    <s v="ne"/>
    <s v="ne"/>
    <n v="140"/>
    <n v="80"/>
    <n v="26"/>
    <s v="nadváha"/>
    <n v="7.82"/>
    <s v="vysoký"/>
    <n v="4.9000000000000004"/>
    <n v="0.96"/>
    <n v="4.3099999999999996"/>
    <n v="0.05"/>
    <s v="20-40%"/>
  </r>
  <r>
    <n v="83"/>
    <s v="M"/>
    <n v="37"/>
    <s v="30-44"/>
    <x v="0"/>
    <s v="ne"/>
    <x v="0"/>
    <s v="ne"/>
    <s v="ano"/>
    <n v="135"/>
    <n v="80"/>
    <n v="26.8"/>
    <s v="nadváha"/>
    <n v="4.4800000000000004"/>
    <s v="norma"/>
    <n v="2.85"/>
    <n v="1.04"/>
    <n v="1.29"/>
    <n v="0.05"/>
    <s v="10-20%"/>
  </r>
  <r>
    <n v="84"/>
    <s v="M"/>
    <n v="31"/>
    <s v="30-44"/>
    <x v="1"/>
    <s v="ne"/>
    <x v="0"/>
    <s v="ne"/>
    <s v="ne"/>
    <n v="110"/>
    <n v="70"/>
    <n v="23.2"/>
    <s v="norma"/>
    <n v="3.69"/>
    <s v="norma"/>
    <n v="2.1800000000000002"/>
    <n v="1.19"/>
    <n v="0.7"/>
    <n v="0.05"/>
    <s v="5-10%"/>
  </r>
  <r>
    <n v="85"/>
    <s v="M"/>
    <n v="56"/>
    <s v="45-59"/>
    <x v="1"/>
    <s v="ne"/>
    <x v="0"/>
    <s v="ne"/>
    <s v="ne"/>
    <n v="130"/>
    <n v="75"/>
    <n v="25.4"/>
    <s v="nadváha"/>
    <n v="4.0999999999999996"/>
    <s v="norma"/>
    <n v="2.5099999999999998"/>
    <n v="1.21"/>
    <n v="0.83"/>
    <s v="5-10%"/>
    <s v="10-20%"/>
  </r>
  <r>
    <n v="86"/>
    <s v="M"/>
    <n v="36"/>
    <s v="30-44"/>
    <x v="1"/>
    <s v="ne"/>
    <x v="0"/>
    <s v="ne"/>
    <s v="ano"/>
    <n v="170"/>
    <n v="105"/>
    <n v="34.9"/>
    <s v="obezita"/>
    <n v="5.5"/>
    <s v="vysoký"/>
    <n v="3.42"/>
    <n v="0.83"/>
    <n v="2.75"/>
    <s v="5-10%"/>
    <s v="20-40%"/>
  </r>
  <r>
    <n v="87"/>
    <s v="M"/>
    <n v="25"/>
    <s v="18-29"/>
    <x v="1"/>
    <s v="ne"/>
    <x v="0"/>
    <s v="ne"/>
    <s v="ne"/>
    <n v="120"/>
    <n v="75"/>
    <n v="21.2"/>
    <s v="norma"/>
    <n v="3.62"/>
    <s v="norma"/>
    <n v="2.0699999999999998"/>
    <n v="1.2"/>
    <n v="0.78"/>
    <n v="0.05"/>
    <s v="5-10%"/>
  </r>
  <r>
    <n v="88"/>
    <s v="M"/>
    <n v="49"/>
    <s v="45-59"/>
    <x v="1"/>
    <s v="ne"/>
    <x v="0"/>
    <s v="ne"/>
    <s v="ne"/>
    <n v="120"/>
    <n v="80"/>
    <n v="24.9"/>
    <s v="norma"/>
    <n v="5.23"/>
    <s v="vysoký"/>
    <n v="3.67"/>
    <n v="1.26"/>
    <n v="0.66"/>
    <s v="5-10%"/>
    <s v="10-20%"/>
  </r>
  <r>
    <n v="89"/>
    <s v="M"/>
    <n v="51"/>
    <s v="45-59"/>
    <x v="0"/>
    <s v="ne"/>
    <x v="0"/>
    <s v="ne"/>
    <s v="ne"/>
    <n v="120"/>
    <n v="80"/>
    <n v="25.1"/>
    <s v="nadváha"/>
    <n v="5.38"/>
    <s v="vysoký"/>
    <n v="3.51"/>
    <n v="1.39"/>
    <n v="1.06"/>
    <s v="10-20%"/>
    <s v="10-20%"/>
  </r>
  <r>
    <n v="90"/>
    <s v="M"/>
    <n v="37"/>
    <s v="30-44"/>
    <x v="1"/>
    <s v="ne"/>
    <x v="0"/>
    <s v="ne"/>
    <s v="ano"/>
    <n v="130"/>
    <n v="80"/>
    <n v="30.8"/>
    <s v="obezita"/>
    <n v="4.9400000000000004"/>
    <s v="norma"/>
    <n v="2.21"/>
    <n v="1.08"/>
    <n v="3.64"/>
    <n v="0.05"/>
    <s v="10-20%"/>
  </r>
  <r>
    <n v="91"/>
    <s v="M"/>
    <n v="25"/>
    <s v="18-29"/>
    <x v="0"/>
    <s v="ne"/>
    <x v="0"/>
    <s v="ne"/>
    <s v="ne"/>
    <n v="120"/>
    <n v="70"/>
    <n v="18.3"/>
    <s v="podváha"/>
    <n v="3.14"/>
    <s v="norma"/>
    <n v="1.71"/>
    <n v="1.01"/>
    <n v="0.92"/>
    <n v="0.05"/>
    <s v="10-20%"/>
  </r>
  <r>
    <n v="92"/>
    <s v="M"/>
    <n v="21"/>
    <s v="18-29"/>
    <x v="0"/>
    <s v="ne"/>
    <x v="0"/>
    <s v="ne"/>
    <s v="ne"/>
    <n v="140"/>
    <n v="80"/>
    <n v="27"/>
    <s v="nadváha"/>
    <n v="4.4000000000000004"/>
    <s v="norma"/>
    <n v="2.78"/>
    <n v="0.67"/>
    <n v="2.09"/>
    <n v="0.05"/>
    <s v="10-20%"/>
  </r>
  <r>
    <n v="93"/>
    <s v="M"/>
    <n v="30"/>
    <s v="30-44"/>
    <x v="1"/>
    <s v="ne"/>
    <x v="0"/>
    <s v="ne"/>
    <s v="ne"/>
    <n v="130"/>
    <n v="70"/>
    <n v="22.8"/>
    <s v="norma"/>
    <n v="4.45"/>
    <s v="norma"/>
    <n v="2.42"/>
    <n v="1.56"/>
    <n v="1.03"/>
    <n v="0.05"/>
    <s v="10-20%"/>
  </r>
  <r>
    <n v="94"/>
    <s v="M"/>
    <n v="20"/>
    <s v="18-29"/>
    <x v="0"/>
    <s v="ne"/>
    <x v="0"/>
    <s v="ne"/>
    <m/>
    <n v="140"/>
    <n v="80"/>
    <n v="22.8"/>
    <s v="norma"/>
    <n v="3.59"/>
    <s v="norma"/>
    <n v="1.67"/>
    <n v="1.58"/>
    <n v="0.75"/>
    <n v="0.05"/>
    <s v="10-20%"/>
  </r>
  <r>
    <n v="95"/>
    <s v="M"/>
    <n v="52"/>
    <s v="45-59"/>
    <x v="0"/>
    <s v="ne"/>
    <x v="0"/>
    <s v="ne"/>
    <s v="ano"/>
    <n v="180"/>
    <n v="100"/>
    <n v="25.9"/>
    <s v="nadváha"/>
    <n v="7.91"/>
    <s v="vysoký"/>
    <n v="5.29"/>
    <n v="1.88"/>
    <n v="1.62"/>
    <s v="20-40%"/>
    <n v="0.4"/>
  </r>
  <r>
    <n v="96"/>
    <s v="M"/>
    <n v="24"/>
    <s v="18-29"/>
    <x v="1"/>
    <s v="ne"/>
    <x v="0"/>
    <s v="ne"/>
    <s v="ano"/>
    <n v="120"/>
    <n v="80"/>
    <n v="32"/>
    <s v="obezita"/>
    <n v="3.56"/>
    <s v="norma"/>
    <n v="2.2799999999999998"/>
    <n v="0.75"/>
    <n v="1.1599999999999999"/>
    <n v="0.05"/>
    <s v="5-10%"/>
  </r>
  <r>
    <n v="97"/>
    <s v="M"/>
    <n v="30"/>
    <s v="30-44"/>
    <x v="0"/>
    <s v="ne"/>
    <x v="0"/>
    <s v="ne"/>
    <s v="ne"/>
    <n v="130"/>
    <n v="80"/>
    <n v="24.9"/>
    <s v="norma"/>
    <n v="5.52"/>
    <s v="vysoký"/>
    <n v="3.49"/>
    <n v="1.0900000000000001"/>
    <n v="2.0699999999999998"/>
    <n v="0.05"/>
    <s v="20-40%"/>
  </r>
  <r>
    <n v="98"/>
    <s v="M"/>
    <n v="33"/>
    <s v="30-44"/>
    <x v="1"/>
    <s v="ne"/>
    <x v="0"/>
    <s v="ne"/>
    <s v="ne"/>
    <n v="120"/>
    <n v="70"/>
    <n v="21.6"/>
    <s v="norma"/>
    <n v="5.09"/>
    <s v="norma"/>
    <n v="3.33"/>
    <n v="1.31"/>
    <n v="0.98"/>
    <n v="0.05"/>
    <s v="10-20%"/>
  </r>
  <r>
    <n v="99"/>
    <s v="M"/>
    <n v="36"/>
    <s v="30-44"/>
    <x v="0"/>
    <s v="ne"/>
    <x v="0"/>
    <s v="ne"/>
    <s v="ano"/>
    <n v="120"/>
    <n v="80"/>
    <n v="20.8"/>
    <s v="norma"/>
    <n v="4.59"/>
    <s v="norma"/>
    <n v="3.05"/>
    <n v="0.95"/>
    <n v="1.29"/>
    <n v="0.05"/>
    <s v="10-20%"/>
  </r>
  <r>
    <n v="100"/>
    <s v="M"/>
    <n v="34"/>
    <s v="30-44"/>
    <x v="1"/>
    <s v="ne"/>
    <x v="0"/>
    <s v="ne"/>
    <s v="ne"/>
    <n v="140"/>
    <n v="90"/>
    <n v="32.4"/>
    <s v="obezita"/>
    <n v="6.28"/>
    <s v="vysoký"/>
    <n v="3.97"/>
    <n v="1"/>
    <n v="2.89"/>
    <n v="0.05"/>
    <s v="20-40%"/>
  </r>
  <r>
    <n v="101"/>
    <s v="M"/>
    <n v="24"/>
    <s v="18-29"/>
    <x v="1"/>
    <s v="ne"/>
    <x v="0"/>
    <s v="ne"/>
    <s v="ne"/>
    <n v="140"/>
    <n v="90"/>
    <n v="21.8"/>
    <s v="norma"/>
    <n v="3.69"/>
    <s v="norma"/>
    <n v="2.04"/>
    <n v="1.27"/>
    <n v="0.84"/>
    <n v="0.05"/>
    <s v="10-20%"/>
  </r>
  <r>
    <n v="102"/>
    <s v="M"/>
    <n v="20"/>
    <s v="18-29"/>
    <x v="0"/>
    <s v="ne"/>
    <x v="0"/>
    <s v="ne"/>
    <m/>
    <n v="130"/>
    <n v="70"/>
    <n v="20.3"/>
    <s v="norma"/>
    <n v="3.28"/>
    <s v="norma"/>
    <n v="1.41"/>
    <n v="1.46"/>
    <n v="0.9"/>
    <n v="0.05"/>
    <s v="10-20%"/>
  </r>
  <r>
    <n v="103"/>
    <s v="M"/>
    <n v="45"/>
    <s v="45-59"/>
    <x v="0"/>
    <s v="ne"/>
    <x v="0"/>
    <s v="ne"/>
    <s v="ano"/>
    <n v="140"/>
    <n v="80"/>
    <n v="27.2"/>
    <s v="nadváha"/>
    <n v="6.03"/>
    <s v="vysoký"/>
    <n v="4.55"/>
    <n v="0.9"/>
    <n v="1.28"/>
    <s v="10-20%"/>
    <s v="20-40%"/>
  </r>
  <r>
    <n v="104"/>
    <s v="M"/>
    <n v="27"/>
    <s v="18-29"/>
    <x v="1"/>
    <s v="ne"/>
    <x v="0"/>
    <s v="ne"/>
    <s v="ano"/>
    <n v="130"/>
    <n v="80"/>
    <n v="23.7"/>
    <s v="norma"/>
    <n v="5.01"/>
    <s v="norma"/>
    <n v="3.08"/>
    <n v="1.43"/>
    <n v="1.0900000000000001"/>
    <n v="0.05"/>
    <s v="10-20%"/>
  </r>
  <r>
    <n v="105"/>
    <s v="M"/>
    <n v="33"/>
    <s v="30-44"/>
    <x v="0"/>
    <s v="ne"/>
    <x v="0"/>
    <s v="ne"/>
    <s v="ne"/>
    <n v="120"/>
    <n v="80"/>
    <n v="20.5"/>
    <s v="norma"/>
    <n v="3.84"/>
    <s v="norma"/>
    <n v="1.73"/>
    <n v="1.62"/>
    <n v="1.08"/>
    <n v="0.05"/>
    <s v="10-20%"/>
  </r>
  <r>
    <n v="106"/>
    <s v="M"/>
    <n v="29"/>
    <s v="18-29"/>
    <x v="0"/>
    <s v="ne"/>
    <x v="0"/>
    <s v="ne"/>
    <s v="ne"/>
    <n v="120"/>
    <n v="80"/>
    <n v="25.8"/>
    <s v="nadváha"/>
    <n v="3.43"/>
    <s v="norma"/>
    <n v="2.13"/>
    <n v="0.99"/>
    <n v="0.68"/>
    <n v="0.05"/>
    <s v="10-20%"/>
  </r>
  <r>
    <n v="107"/>
    <s v="M"/>
    <n v="26"/>
    <s v="18-29"/>
    <x v="0"/>
    <s v="ne"/>
    <x v="0"/>
    <s v="ne"/>
    <m/>
    <n v="130"/>
    <n v="70"/>
    <n v="25.2"/>
    <s v="nadváha"/>
    <n v="3.13"/>
    <s v="norma"/>
    <n v="1.51"/>
    <n v="1.36"/>
    <n v="0.57999999999999996"/>
    <n v="0.05"/>
    <s v="10-20%"/>
  </r>
  <r>
    <n v="108"/>
    <s v="M"/>
    <n v="44"/>
    <s v="30-44"/>
    <x v="1"/>
    <s v="ne"/>
    <x v="1"/>
    <s v="ne"/>
    <s v="ano"/>
    <n v="125"/>
    <n v="60"/>
    <n v="23.4"/>
    <s v="norma"/>
    <n v="5.3"/>
    <s v="vysoký"/>
    <n v="3.83"/>
    <n v="1.1399999999999999"/>
    <n v="0.72"/>
    <s v="5-10%"/>
    <s v="10-20%"/>
  </r>
  <r>
    <n v="109"/>
    <s v="M"/>
    <n v="38"/>
    <s v="30-44"/>
    <x v="0"/>
    <s v="ne"/>
    <x v="0"/>
    <s v="ne"/>
    <m/>
    <n v="140"/>
    <n v="80"/>
    <n v="29.4"/>
    <s v="nadváha"/>
    <n v="4.04"/>
    <s v="norma"/>
    <n v="2.44"/>
    <n v="1.34"/>
    <n v="0.57999999999999996"/>
    <n v="0.05"/>
    <s v="10-20%"/>
  </r>
  <r>
    <n v="110"/>
    <s v="M"/>
    <n v="26"/>
    <s v="18-29"/>
    <x v="0"/>
    <s v="ne"/>
    <x v="0"/>
    <s v="ne"/>
    <s v="ne"/>
    <n v="130"/>
    <n v="80"/>
    <n v="24"/>
    <s v="norma"/>
    <n v="4.49"/>
    <s v="norma"/>
    <n v="2.71"/>
    <n v="1.55"/>
    <n v="0.5"/>
    <n v="0.05"/>
    <s v="10-20%"/>
  </r>
  <r>
    <n v="111"/>
    <s v="M"/>
    <n v="26"/>
    <s v="18-29"/>
    <x v="0"/>
    <s v="ne"/>
    <x v="0"/>
    <s v="ne"/>
    <s v="ne"/>
    <n v="130"/>
    <n v="80"/>
    <n v="24.2"/>
    <s v="norma"/>
    <n v="3.71"/>
    <s v="norma"/>
    <n v="2.4"/>
    <n v="0.95"/>
    <n v="0.8"/>
    <n v="0.05"/>
    <s v="10-20%"/>
  </r>
  <r>
    <n v="112"/>
    <s v="M"/>
    <n v="50"/>
    <s v="45-59"/>
    <x v="1"/>
    <s v="ne"/>
    <x v="0"/>
    <s v="ne"/>
    <s v="ano"/>
    <n v="160"/>
    <n v="100"/>
    <n v="25.2"/>
    <s v="nadváha"/>
    <n v="4.9000000000000004"/>
    <s v="norma"/>
    <n v="3.13"/>
    <n v="1.33"/>
    <n v="0.96"/>
    <s v="10-20%"/>
    <s v="10-20%"/>
  </r>
  <r>
    <n v="113"/>
    <s v="M"/>
    <n v="52"/>
    <s v="45-59"/>
    <x v="0"/>
    <s v="ne"/>
    <x v="1"/>
    <s v="ne"/>
    <s v="ne"/>
    <n v="115"/>
    <n v="85"/>
    <n v="30"/>
    <s v="obezita"/>
    <n v="5.0199999999999996"/>
    <s v="norma"/>
    <n v="3.62"/>
    <n v="0.75"/>
    <n v="1.42"/>
    <s v="10-20%"/>
    <s v="10-20%"/>
  </r>
  <r>
    <n v="114"/>
    <s v="M"/>
    <n v="28"/>
    <s v="18-29"/>
    <x v="1"/>
    <s v="ne"/>
    <x v="0"/>
    <s v="ne"/>
    <s v="ano"/>
    <n v="130"/>
    <n v="80"/>
    <n v="24.8"/>
    <s v="norma"/>
    <n v="3.61"/>
    <s v="norma"/>
    <n v="1.79"/>
    <n v="1.1100000000000001"/>
    <n v="1.57"/>
    <n v="0.05"/>
    <s v="5-10%"/>
  </r>
  <r>
    <n v="115"/>
    <s v="M"/>
    <n v="28"/>
    <s v="18-29"/>
    <x v="1"/>
    <s v="ne"/>
    <x v="0"/>
    <s v="ne"/>
    <s v="ano"/>
    <n v="125"/>
    <n v="80"/>
    <n v="23.1"/>
    <s v="norma"/>
    <n v="3.77"/>
    <s v="norma"/>
    <n v="2.19"/>
    <n v="1.1599999999999999"/>
    <n v="0.92"/>
    <n v="0.05"/>
    <s v="5-10%"/>
  </r>
  <r>
    <n v="116"/>
    <s v="M"/>
    <n v="31"/>
    <s v="30-44"/>
    <x v="1"/>
    <s v="ne"/>
    <x v="0"/>
    <s v="ne"/>
    <s v="ne"/>
    <n v="125"/>
    <n v="85"/>
    <n v="22.5"/>
    <s v="norma"/>
    <n v="4.91"/>
    <s v="norma"/>
    <n v="3.03"/>
    <n v="1.46"/>
    <n v="0.92"/>
    <n v="0.05"/>
    <s v="10-20%"/>
  </r>
  <r>
    <n v="117"/>
    <s v="M"/>
    <n v="56"/>
    <s v="45-59"/>
    <x v="1"/>
    <s v="ne"/>
    <x v="0"/>
    <s v="ne"/>
    <s v="ne"/>
    <n v="130"/>
    <n v="80"/>
    <n v="25.9"/>
    <s v="nadváha"/>
    <n v="4.1900000000000004"/>
    <s v="norma"/>
    <n v="2.2799999999999998"/>
    <n v="1.49"/>
    <n v="0.93"/>
    <s v="5-10%"/>
    <s v="5-10%"/>
  </r>
  <r>
    <n v="118"/>
    <s v="M"/>
    <n v="29"/>
    <s v="18-29"/>
    <x v="1"/>
    <s v="ne"/>
    <x v="0"/>
    <s v="ne"/>
    <s v="ano"/>
    <n v="120"/>
    <n v="80"/>
    <n v="23"/>
    <s v="norma"/>
    <n v="5.69"/>
    <s v="vysoký"/>
    <n v="4"/>
    <n v="1.29"/>
    <n v="0.87"/>
    <n v="0.05"/>
    <s v="10-20%"/>
  </r>
  <r>
    <n v="119"/>
    <s v="M"/>
    <n v="44"/>
    <s v="30-44"/>
    <x v="0"/>
    <s v="ne"/>
    <x v="0"/>
    <s v="ne"/>
    <s v="ne"/>
    <n v="120"/>
    <n v="80"/>
    <n v="25.6"/>
    <s v="nadváha"/>
    <n v="6.41"/>
    <s v="vysoký"/>
    <n v="4.33"/>
    <n v="1.04"/>
    <n v="2.29"/>
    <s v="10-20%"/>
    <s v="20-40%"/>
  </r>
  <r>
    <n v="120"/>
    <s v="M"/>
    <n v="26"/>
    <s v="18-29"/>
    <x v="1"/>
    <s v="ne"/>
    <x v="0"/>
    <s v="ne"/>
    <s v="ano"/>
    <n v="130"/>
    <n v="80"/>
    <n v="22.2"/>
    <s v="norma"/>
    <n v="5.32"/>
    <s v="vysoký"/>
    <n v="3.19"/>
    <n v="1.53"/>
    <n v="1.32"/>
    <n v="0.05"/>
    <s v="10-20%"/>
  </r>
  <r>
    <n v="121"/>
    <s v="M"/>
    <n v="29"/>
    <s v="18-29"/>
    <x v="1"/>
    <s v="ne"/>
    <x v="0"/>
    <s v="ne"/>
    <s v="ne"/>
    <n v="140"/>
    <n v="90"/>
    <n v="23.8"/>
    <s v="norma"/>
    <n v="3.29"/>
    <s v="norma"/>
    <n v="1.83"/>
    <n v="1.19"/>
    <n v="0.6"/>
    <n v="0.05"/>
    <s v="10-20%"/>
  </r>
  <r>
    <n v="122"/>
    <s v="M"/>
    <n v="36"/>
    <s v="30-44"/>
    <x v="1"/>
    <s v="ne"/>
    <x v="0"/>
    <s v="ne"/>
    <s v="ano"/>
    <n v="120"/>
    <n v="80"/>
    <n v="24.4"/>
    <s v="norma"/>
    <n v="4.6900000000000004"/>
    <s v="norma"/>
    <n v="2.74"/>
    <n v="1.35"/>
    <n v="1.31"/>
    <n v="0.05"/>
    <s v="10-20%"/>
  </r>
  <r>
    <n v="123"/>
    <s v="M"/>
    <n v="30"/>
    <s v="30-44"/>
    <x v="0"/>
    <s v="ne"/>
    <x v="0"/>
    <s v="ne"/>
    <s v="ano"/>
    <n v="120"/>
    <n v="80"/>
    <n v="23.9"/>
    <s v="norma"/>
    <n v="5.04"/>
    <s v="norma"/>
    <n v="3.19"/>
    <n v="1.3"/>
    <n v="1.2"/>
    <n v="0.05"/>
    <s v="10-20%"/>
  </r>
  <r>
    <n v="124"/>
    <s v="M"/>
    <n v="60"/>
    <s v="60 a více"/>
    <x v="1"/>
    <s v="ne"/>
    <x v="0"/>
    <s v="ne"/>
    <s v="ne"/>
    <n v="120"/>
    <n v="75"/>
    <n v="24.7"/>
    <s v="norma"/>
    <n v="4.72"/>
    <s v="norma"/>
    <n v="3.04"/>
    <n v="1.25"/>
    <n v="0.95"/>
    <s v="10-20%"/>
    <s v="10-20%"/>
  </r>
  <r>
    <n v="125"/>
    <s v="M"/>
    <n v="25"/>
    <s v="18-29"/>
    <x v="1"/>
    <s v="ne"/>
    <x v="0"/>
    <s v="ne"/>
    <s v="ano"/>
    <n v="125"/>
    <n v="75"/>
    <n v="25.9"/>
    <s v="nadváha"/>
    <n v="3.63"/>
    <s v="norma"/>
    <n v="1.93"/>
    <n v="1.43"/>
    <n v="0.59"/>
    <n v="0.05"/>
    <s v="5-10%"/>
  </r>
  <r>
    <n v="126"/>
    <s v="M"/>
    <n v="62"/>
    <s v="60 a více"/>
    <x v="1"/>
    <s v="ne"/>
    <x v="1"/>
    <s v="ne"/>
    <s v="ano"/>
    <n v="120"/>
    <n v="85"/>
    <n v="33.799999999999997"/>
    <s v="obezita"/>
    <n v="4.75"/>
    <s v="norma"/>
    <n v="1.83"/>
    <n v="1.06"/>
    <n v="4.09"/>
    <s v="10-20%"/>
    <s v="10-20%"/>
  </r>
  <r>
    <n v="127"/>
    <s v="M"/>
    <n v="30"/>
    <s v="30-44"/>
    <x v="1"/>
    <s v="ne"/>
    <x v="0"/>
    <s v="ne"/>
    <s v="ne"/>
    <n v="120"/>
    <n v="75"/>
    <n v="24"/>
    <s v="norma"/>
    <n v="3.48"/>
    <s v="norma"/>
    <n v="1.8"/>
    <n v="1.51"/>
    <n v="0.38"/>
    <n v="0.05"/>
    <s v="5-10%"/>
  </r>
  <r>
    <n v="128"/>
    <s v="M"/>
    <n v="22"/>
    <s v="18-29"/>
    <x v="0"/>
    <s v="ne"/>
    <x v="0"/>
    <s v="ne"/>
    <s v="ne"/>
    <n v="130"/>
    <n v="80"/>
    <n v="25.5"/>
    <s v="nadváha"/>
    <n v="4.78"/>
    <s v="norma"/>
    <n v="3.09"/>
    <n v="1.28"/>
    <n v="0.91"/>
    <n v="0.05"/>
    <s v="10-20%"/>
  </r>
  <r>
    <n v="129"/>
    <s v="M"/>
    <n v="31"/>
    <s v="30-44"/>
    <x v="0"/>
    <s v="ne"/>
    <x v="0"/>
    <s v="ne"/>
    <s v="ne"/>
    <n v="130"/>
    <n v="80"/>
    <n v="26.6"/>
    <s v="nadváha"/>
    <n v="4.9800000000000004"/>
    <s v="norma"/>
    <n v="3.02"/>
    <n v="1.57"/>
    <n v="0.86"/>
    <n v="0.05"/>
    <s v="10-20%"/>
  </r>
  <r>
    <n v="130"/>
    <s v="M"/>
    <n v="28"/>
    <s v="18-29"/>
    <x v="1"/>
    <s v="ne"/>
    <x v="0"/>
    <s v="ne"/>
    <s v="ne"/>
    <n v="120"/>
    <n v="80"/>
    <n v="25.5"/>
    <s v="nadváha"/>
    <n v="4.38"/>
    <s v="norma"/>
    <n v="2.4700000000000002"/>
    <n v="1.38"/>
    <n v="1.17"/>
    <n v="0.05"/>
    <s v="5-10%"/>
  </r>
  <r>
    <n v="131"/>
    <s v="M"/>
    <n v="39"/>
    <s v="30-44"/>
    <x v="1"/>
    <s v="ne"/>
    <x v="0"/>
    <s v="ne"/>
    <s v="ne"/>
    <n v="125"/>
    <n v="80"/>
    <n v="22.7"/>
    <s v="norma"/>
    <n v="6.31"/>
    <s v="vysoký"/>
    <n v="4.24"/>
    <n v="1.65"/>
    <n v="0.93"/>
    <s v="5-10%"/>
    <s v="10-20%"/>
  </r>
  <r>
    <n v="132"/>
    <s v="M"/>
    <n v="41"/>
    <s v="30-44"/>
    <x v="0"/>
    <s v="ne"/>
    <x v="0"/>
    <s v="ne"/>
    <s v="ne"/>
    <n v="115"/>
    <n v="70"/>
    <n v="33.200000000000003"/>
    <s v="obezita"/>
    <n v="4"/>
    <s v="norma"/>
    <n v="2.13"/>
    <n v="0.56999999999999995"/>
    <n v="2.85"/>
    <s v="5-10%"/>
    <s v="10-20%"/>
  </r>
  <r>
    <n v="133"/>
    <s v="M"/>
    <n v="57"/>
    <s v="45-59"/>
    <x v="1"/>
    <s v="ne"/>
    <x v="0"/>
    <s v="ne"/>
    <s v="ne"/>
    <n v="160"/>
    <n v="90"/>
    <n v="26.7"/>
    <s v="nadváha"/>
    <n v="6.2"/>
    <s v="vysoký"/>
    <n v="4.49"/>
    <n v="1.23"/>
    <n v="1.06"/>
    <s v="10-20%"/>
    <s v="20-40%"/>
  </r>
  <r>
    <n v="134"/>
    <s v="M"/>
    <n v="29"/>
    <s v="18-29"/>
    <x v="1"/>
    <s v="ne"/>
    <x v="0"/>
    <s v="ne"/>
    <s v="ne"/>
    <n v="120"/>
    <n v="85"/>
    <n v="26.5"/>
    <s v="nadváha"/>
    <n v="4.05"/>
    <s v="norma"/>
    <n v="2.0499999999999998"/>
    <n v="1.1200000000000001"/>
    <n v="1.93"/>
    <n v="0.05"/>
    <s v="5-10%"/>
  </r>
  <r>
    <n v="135"/>
    <s v="M"/>
    <n v="51"/>
    <s v="45-59"/>
    <x v="1"/>
    <s v="ne"/>
    <x v="0"/>
    <s v="ne"/>
    <s v="ano"/>
    <n v="150"/>
    <n v="90"/>
    <n v="28.2"/>
    <s v="nadváha"/>
    <n v="4.72"/>
    <s v="norma"/>
    <n v="2.68"/>
    <n v="1.39"/>
    <n v="1.42"/>
    <s v="10-20%"/>
    <s v="10-20%"/>
  </r>
  <r>
    <n v="136"/>
    <s v="M"/>
    <n v="22"/>
    <s v="18-29"/>
    <x v="0"/>
    <s v="ne"/>
    <x v="0"/>
    <s v="ne"/>
    <m/>
    <n v="125"/>
    <n v="70"/>
    <n v="21.4"/>
    <s v="norma"/>
    <n v="5.38"/>
    <s v="vysoký"/>
    <n v="3.91"/>
    <n v="1.17"/>
    <n v="0.65"/>
    <n v="0.05"/>
    <s v="10-20%"/>
  </r>
  <r>
    <n v="137"/>
    <s v="M"/>
    <n v="57"/>
    <s v="45-59"/>
    <x v="1"/>
    <s v="ne"/>
    <x v="1"/>
    <s v="ne"/>
    <s v="ne"/>
    <n v="135"/>
    <n v="80"/>
    <n v="30.9"/>
    <s v="obezita"/>
    <n v="5.12"/>
    <s v="norma"/>
    <n v="3.36"/>
    <n v="1.1599999999999999"/>
    <n v="1.31"/>
    <s v="10-20%"/>
    <s v="10-20%"/>
  </r>
  <r>
    <n v="138"/>
    <s v="M"/>
    <n v="27"/>
    <s v="18-29"/>
    <x v="1"/>
    <s v="ne"/>
    <x v="0"/>
    <s v="ne"/>
    <m/>
    <n v="120"/>
    <n v="80"/>
    <n v="24.3"/>
    <s v="norma"/>
    <n v="5.05"/>
    <s v="norma"/>
    <n v="3.49"/>
    <n v="1.23"/>
    <n v="0.73"/>
    <n v="0.05"/>
    <s v="10-20%"/>
  </r>
  <r>
    <n v="139"/>
    <s v="M"/>
    <n v="43"/>
    <s v="30-44"/>
    <x v="1"/>
    <s v="ne"/>
    <x v="0"/>
    <s v="ne"/>
    <s v="ne"/>
    <n v="120"/>
    <n v="70"/>
    <n v="27.2"/>
    <s v="nadváha"/>
    <n v="4.47"/>
    <s v="norma"/>
    <n v="2.91"/>
    <n v="1.2"/>
    <n v="0.8"/>
    <s v="5-10%"/>
    <s v="10-20%"/>
  </r>
  <r>
    <n v="140"/>
    <s v="M"/>
    <n v="30"/>
    <s v="30-44"/>
    <x v="1"/>
    <s v="ne"/>
    <x v="0"/>
    <s v="ne"/>
    <s v="ne"/>
    <n v="120"/>
    <n v="80"/>
    <n v="25.1"/>
    <s v="nadváha"/>
    <n v="4.8899999999999997"/>
    <s v="norma"/>
    <n v="3.19"/>
    <n v="1.42"/>
    <n v="0.61"/>
    <n v="0.05"/>
    <s v="10-20%"/>
  </r>
  <r>
    <n v="141"/>
    <s v="M"/>
    <n v="19"/>
    <s v="18-29"/>
    <x v="1"/>
    <s v="ne"/>
    <x v="0"/>
    <s v="ne"/>
    <s v="ne"/>
    <n v="130"/>
    <n v="80"/>
    <n v="25.1"/>
    <s v="nadváha"/>
    <n v="4.1100000000000003"/>
    <s v="norma"/>
    <n v="2.25"/>
    <n v="0.92"/>
    <n v="2.06"/>
    <n v="0.05"/>
    <s v="5-10%"/>
  </r>
  <r>
    <n v="142"/>
    <s v="M"/>
    <n v="30"/>
    <s v="30-44"/>
    <x v="1"/>
    <s v="ne"/>
    <x v="0"/>
    <s v="ne"/>
    <s v="ne"/>
    <n v="120"/>
    <n v="70"/>
    <n v="21.8"/>
    <s v="norma"/>
    <n v="2.92"/>
    <s v="norma"/>
    <n v="1.63"/>
    <n v="0.99"/>
    <n v="0.67"/>
    <n v="0.05"/>
    <s v="5-10%"/>
  </r>
  <r>
    <n v="143"/>
    <s v="M"/>
    <n v="57"/>
    <s v="45-59"/>
    <x v="1"/>
    <s v="ne"/>
    <x v="0"/>
    <s v="ne"/>
    <s v="ne"/>
    <n v="160"/>
    <n v="100"/>
    <n v="29"/>
    <s v="nadváha"/>
    <n v="7.32"/>
    <s v="vysoký"/>
    <n v="4.8"/>
    <n v="1.92"/>
    <n v="1.31"/>
    <s v="10-20%"/>
    <s v="20-40%"/>
  </r>
  <r>
    <n v="144"/>
    <s v="M"/>
    <n v="25"/>
    <s v="18-29"/>
    <x v="0"/>
    <s v="ne"/>
    <x v="0"/>
    <s v="ne"/>
    <s v="ne"/>
    <n v="120"/>
    <n v="80"/>
    <n v="21.6"/>
    <s v="norma"/>
    <n v="3.98"/>
    <s v="norma"/>
    <n v="2.2799999999999998"/>
    <n v="1.48"/>
    <n v="0.48"/>
    <n v="0.05"/>
    <s v="10-20%"/>
  </r>
  <r>
    <n v="145"/>
    <s v="M"/>
    <n v="48"/>
    <s v="45-59"/>
    <x v="0"/>
    <s v="ne"/>
    <x v="0"/>
    <s v="ne"/>
    <s v="ne"/>
    <n v="140"/>
    <n v="80"/>
    <n v="29.6"/>
    <s v="nadváha"/>
    <n v="7.71"/>
    <s v="vysoký"/>
    <n v="5.69"/>
    <n v="1.31"/>
    <n v="1.56"/>
    <s v="10-20%"/>
    <s v="20-40%"/>
  </r>
  <r>
    <n v="146"/>
    <s v="M"/>
    <n v="47"/>
    <s v="45-59"/>
    <x v="0"/>
    <s v="ne"/>
    <x v="1"/>
    <s v="ne"/>
    <m/>
    <n v="180"/>
    <n v="100"/>
    <n v="26.1"/>
    <s v="nadváha"/>
    <n v="6.23"/>
    <s v="vysoký"/>
    <n v="3.24"/>
    <n v="1.25"/>
    <n v="3.83"/>
    <s v="10-20%"/>
    <s v="20-40%"/>
  </r>
  <r>
    <n v="147"/>
    <s v="M"/>
    <n v="46"/>
    <s v="45-59"/>
    <x v="0"/>
    <s v="ne"/>
    <x v="0"/>
    <s v="ano"/>
    <m/>
    <n v="120"/>
    <n v="80"/>
    <n v="26.3"/>
    <s v="nadváha"/>
    <n v="5.47"/>
    <s v="vysoký"/>
    <n v="3.58"/>
    <n v="1.39"/>
    <n v="1.0900000000000001"/>
    <s v="5-10%"/>
    <s v="20-40%"/>
  </r>
  <r>
    <n v="148"/>
    <s v="M"/>
    <n v="51"/>
    <s v="45-59"/>
    <x v="1"/>
    <s v="ano"/>
    <x v="0"/>
    <s v="ne"/>
    <s v="ano"/>
    <n v="105"/>
    <n v="80"/>
    <n v="25.5"/>
    <s v="nadváha"/>
    <n v="4.99"/>
    <s v="norma"/>
    <n v="2.38"/>
    <n v="1.54"/>
    <n v="2.36"/>
    <s v="5-10%"/>
    <s v="10-20%"/>
  </r>
  <r>
    <n v="149"/>
    <s v="M"/>
    <n v="54"/>
    <s v="45-59"/>
    <x v="0"/>
    <s v="ne"/>
    <x v="0"/>
    <s v="ne"/>
    <s v="ano"/>
    <n v="150"/>
    <n v="95"/>
    <n v="32.700000000000003"/>
    <s v="obezita"/>
    <n v="6.04"/>
    <s v="vysoký"/>
    <n v="4.04"/>
    <n v="1.05"/>
    <n v="2.1"/>
    <s v="20-40%"/>
    <s v="20-40%"/>
  </r>
  <r>
    <n v="150"/>
    <s v="M"/>
    <n v="62"/>
    <s v="60 a více"/>
    <x v="1"/>
    <s v="ne"/>
    <x v="0"/>
    <s v="ne"/>
    <s v="ne"/>
    <n v="140"/>
    <n v="90"/>
    <n v="24.7"/>
    <s v="norma"/>
    <n v="4.9400000000000004"/>
    <s v="norma"/>
    <n v="2.83"/>
    <n v="1.58"/>
    <n v="1.1599999999999999"/>
    <s v="10-20%"/>
    <s v="10-20%"/>
  </r>
  <r>
    <n v="151"/>
    <s v="M"/>
    <n v="44"/>
    <s v="30-44"/>
    <x v="0"/>
    <s v="ne"/>
    <x v="0"/>
    <s v="ne"/>
    <s v="ne"/>
    <n v="140"/>
    <n v="80"/>
    <n v="37.5"/>
    <s v="obezita"/>
    <n v="6.84"/>
    <s v="vysoký"/>
    <n v="5.0999999999999996"/>
    <n v="1.1399999999999999"/>
    <n v="1.31"/>
    <s v="10-20%"/>
    <s v="20-40%"/>
  </r>
  <r>
    <n v="152"/>
    <s v="M"/>
    <n v="40"/>
    <s v="30-44"/>
    <x v="1"/>
    <s v="ano"/>
    <x v="0"/>
    <s v="ne"/>
    <s v="ne"/>
    <n v="110"/>
    <n v="65"/>
    <n v="24"/>
    <s v="norma"/>
    <n v="4.37"/>
    <s v="norma"/>
    <n v="2.39"/>
    <n v="1.56"/>
    <n v="0.93"/>
    <n v="0.05"/>
    <s v="5-10%"/>
  </r>
  <r>
    <n v="153"/>
    <s v="M"/>
    <n v="33"/>
    <s v="30-44"/>
    <x v="1"/>
    <s v="ano"/>
    <x v="0"/>
    <s v="ne"/>
    <s v="ano"/>
    <n v="110"/>
    <n v="80"/>
    <n v="23"/>
    <s v="norma"/>
    <n v="4.8499999999999996"/>
    <s v="norma"/>
    <n v="2.86"/>
    <n v="1.59"/>
    <n v="0.87"/>
    <n v="0.05"/>
    <s v="10-20%"/>
  </r>
  <r>
    <n v="154"/>
    <s v="M"/>
    <n v="50"/>
    <s v="45-59"/>
    <x v="1"/>
    <s v="ano"/>
    <x v="0"/>
    <s v="ne"/>
    <s v="ne"/>
    <n v="110"/>
    <n v="70"/>
    <n v="25"/>
    <s v="nadváha"/>
    <n v="5.51"/>
    <s v="vysoký"/>
    <n v="3.35"/>
    <n v="1.21"/>
    <n v="2.09"/>
    <s v="5-10%"/>
    <s v="10-20%"/>
  </r>
  <r>
    <n v="155"/>
    <s v="M"/>
    <n v="46"/>
    <s v="45-59"/>
    <x v="1"/>
    <s v="ano"/>
    <x v="0"/>
    <s v="ne"/>
    <s v="ne"/>
    <n v="120"/>
    <n v="80"/>
    <n v="21"/>
    <s v="norma"/>
    <n v="3.96"/>
    <s v="norma"/>
    <n v="2.4300000000000002"/>
    <n v="1.1599999999999999"/>
    <n v="0.82"/>
    <n v="0.05"/>
    <s v="5-10%"/>
  </r>
  <r>
    <n v="156"/>
    <s v="M"/>
    <n v="51"/>
    <s v="45-59"/>
    <x v="1"/>
    <s v="ano"/>
    <x v="1"/>
    <s v="ne"/>
    <s v="ne"/>
    <n v="160"/>
    <n v="100"/>
    <n v="25"/>
    <s v="nadváha"/>
    <n v="6.47"/>
    <s v="vysoký"/>
    <n v="4.53"/>
    <n v="1.43"/>
    <n v="1.1200000000000001"/>
    <s v="10-20%"/>
    <s v="20-40%"/>
  </r>
  <r>
    <n v="157"/>
    <s v="M"/>
    <n v="38"/>
    <s v="30-44"/>
    <x v="1"/>
    <s v="ano"/>
    <x v="0"/>
    <s v="ne"/>
    <s v="ano"/>
    <n v="120"/>
    <n v="70"/>
    <n v="24"/>
    <s v="norma"/>
    <n v="4.92"/>
    <s v="norma"/>
    <n v="2.7"/>
    <n v="1.96"/>
    <n v="0.57999999999999996"/>
    <n v="0.05"/>
    <s v="10-20%"/>
  </r>
  <r>
    <n v="158"/>
    <s v="M"/>
    <n v="43"/>
    <s v="30-44"/>
    <x v="1"/>
    <s v="ano"/>
    <x v="0"/>
    <s v="ne"/>
    <s v="ne"/>
    <n v="165"/>
    <n v="95"/>
    <n v="27"/>
    <s v="nadváha"/>
    <n v="4.79"/>
    <s v="norma"/>
    <n v="2.96"/>
    <n v="0.86"/>
    <n v="2.13"/>
    <s v="5-10%"/>
    <s v="10-20%"/>
  </r>
  <r>
    <n v="159"/>
    <s v="M"/>
    <n v="28"/>
    <s v="18-29"/>
    <x v="1"/>
    <s v="ne"/>
    <x v="0"/>
    <s v="ne"/>
    <s v="ano"/>
    <n v="140"/>
    <n v="80"/>
    <n v="21.9"/>
    <s v="norma"/>
    <n v="4.71"/>
    <s v="norma"/>
    <n v="2.37"/>
    <n v="1.1100000000000001"/>
    <n v="2.71"/>
    <n v="0.05"/>
    <s v="10-20%"/>
  </r>
  <r>
    <n v="160"/>
    <s v="M"/>
    <n v="53"/>
    <s v="45-59"/>
    <x v="0"/>
    <s v="ano"/>
    <x v="1"/>
    <s v="ne"/>
    <s v="ne"/>
    <n v="140"/>
    <n v="95"/>
    <n v="27"/>
    <s v="nadváha"/>
    <n v="6.34"/>
    <s v="vysoký"/>
    <n v="4.2"/>
    <n v="1.1399999999999999"/>
    <n v="2.2000000000000002"/>
    <s v="20-40%"/>
    <s v="20-40%"/>
  </r>
  <r>
    <n v="161"/>
    <s v="M"/>
    <n v="31"/>
    <s v="30-44"/>
    <x v="1"/>
    <s v="ano"/>
    <x v="0"/>
    <s v="ne"/>
    <s v="ano"/>
    <n v="140"/>
    <n v="95"/>
    <n v="29"/>
    <s v="nadváha"/>
    <n v="5"/>
    <s v="norma"/>
    <n v="3.23"/>
    <n v="1.19"/>
    <n v="1.27"/>
    <n v="0.05"/>
    <s v="10-20%"/>
  </r>
  <r>
    <n v="162"/>
    <s v="M"/>
    <n v="52"/>
    <s v="45-59"/>
    <x v="1"/>
    <s v="ne"/>
    <x v="1"/>
    <m/>
    <s v="ano"/>
    <n v="130"/>
    <n v="80"/>
    <n v="28"/>
    <s v="nadváha"/>
    <n v="4.9800000000000004"/>
    <s v="norma"/>
    <n v="2.23"/>
    <n v="0.91"/>
    <n v="4.04"/>
    <s v="10-20%"/>
    <s v="10-20%"/>
  </r>
  <r>
    <n v="163"/>
    <s v="M"/>
    <n v="52"/>
    <s v="45-59"/>
    <x v="1"/>
    <s v="ne"/>
    <x v="0"/>
    <s v="ne"/>
    <s v="ne"/>
    <n v="135"/>
    <n v="80"/>
    <n v="30.9"/>
    <s v="obezita"/>
    <n v="5.34"/>
    <s v="vysoký"/>
    <n v="3.34"/>
    <n v="1.06"/>
    <n v="2.06"/>
    <s v="10-20%"/>
    <s v="10-20%"/>
  </r>
  <r>
    <n v="164"/>
    <s v="M"/>
    <n v="46"/>
    <s v="45-59"/>
    <x v="1"/>
    <s v="ne"/>
    <x v="0"/>
    <m/>
    <m/>
    <n v="130"/>
    <n v="80"/>
    <n v="28.6"/>
    <s v="nadváha"/>
    <n v="5.33"/>
    <s v="vysoký"/>
    <n v="3.65"/>
    <n v="1.1399999999999999"/>
    <n v="1.18"/>
    <s v="5-10%"/>
    <s v="10-20%"/>
  </r>
  <r>
    <n v="165"/>
    <s v="M"/>
    <n v="36"/>
    <s v="30-44"/>
    <x v="1"/>
    <s v="ne"/>
    <x v="0"/>
    <s v="ne"/>
    <s v="ano"/>
    <n v="135"/>
    <n v="80"/>
    <n v="33.299999999999997"/>
    <s v="obezita"/>
    <n v="6.33"/>
    <s v="vysoký"/>
    <n v="3.41"/>
    <n v="1.1000000000000001"/>
    <n v="4.01"/>
    <n v="0.05"/>
    <s v="10-20%"/>
  </r>
  <r>
    <n v="166"/>
    <s v="M"/>
    <n v="36"/>
    <s v="30-44"/>
    <x v="0"/>
    <s v="ne"/>
    <x v="0"/>
    <s v="ne"/>
    <s v="ne"/>
    <n v="120"/>
    <n v="80"/>
    <n v="22.4"/>
    <s v="norma"/>
    <n v="5.34"/>
    <s v="vysoký"/>
    <n v="3.06"/>
    <n v="1.47"/>
    <n v="1.79"/>
    <n v="0.05"/>
    <s v="10-20%"/>
  </r>
  <r>
    <n v="167"/>
    <s v="M"/>
    <n v="40"/>
    <s v="30-44"/>
    <x v="1"/>
    <s v="ne"/>
    <x v="0"/>
    <s v="ne"/>
    <s v="ne"/>
    <n v="120"/>
    <n v="70"/>
    <n v="26.3"/>
    <s v="nadváha"/>
    <n v="5.99"/>
    <s v="vysoký"/>
    <n v="4.0999999999999996"/>
    <n v="1.52"/>
    <n v="0.82"/>
    <s v="5-10%"/>
    <s v="10-20%"/>
  </r>
  <r>
    <n v="168"/>
    <s v="M"/>
    <n v="57"/>
    <s v="45-59"/>
    <x v="1"/>
    <s v="ne"/>
    <x v="0"/>
    <s v="ne"/>
    <s v="ano"/>
    <n v="140"/>
    <n v="80"/>
    <n v="26.3"/>
    <s v="nadváha"/>
    <n v="6.43"/>
    <s v="vysoký"/>
    <n v="4.17"/>
    <n v="1.24"/>
    <n v="2.25"/>
    <s v="10-20%"/>
    <s v="20-40%"/>
  </r>
  <r>
    <n v="169"/>
    <s v="M"/>
    <n v="57"/>
    <s v="45-59"/>
    <x v="1"/>
    <s v="ne"/>
    <x v="1"/>
    <s v="ne"/>
    <m/>
    <n v="160"/>
    <n v="95"/>
    <n v="27.3"/>
    <s v="nadváha"/>
    <n v="7.91"/>
    <s v="vysoký"/>
    <n v="5.38"/>
    <n v="1.58"/>
    <n v="2.09"/>
    <s v="20-40%"/>
    <s v="20-40%"/>
  </r>
  <r>
    <n v="170"/>
    <s v="M"/>
    <n v="37"/>
    <s v="30-44"/>
    <x v="1"/>
    <s v="ne"/>
    <x v="0"/>
    <s v="ne"/>
    <s v="ne"/>
    <n v="110"/>
    <n v="70"/>
    <n v="26.8"/>
    <s v="nadváha"/>
    <n v="5.22"/>
    <s v="vysoký"/>
    <n v="2.79"/>
    <n v="1.03"/>
    <n v="3.09"/>
    <n v="0.05"/>
    <s v="10-20%"/>
  </r>
  <r>
    <n v="171"/>
    <s v="M"/>
    <n v="27"/>
    <s v="18-29"/>
    <x v="1"/>
    <s v="ne"/>
    <x v="0"/>
    <s v="ne"/>
    <s v="ne"/>
    <n v="110"/>
    <n v="70"/>
    <n v="26.4"/>
    <s v="nadváha"/>
    <n v="4.43"/>
    <s v="norma"/>
    <n v="2.0099999999999998"/>
    <n v="1.83"/>
    <n v="1.3"/>
    <n v="0.05"/>
    <s v="5-10%"/>
  </r>
  <r>
    <n v="172"/>
    <s v="M"/>
    <n v="47"/>
    <s v="45-59"/>
    <x v="1"/>
    <s v="ne"/>
    <x v="0"/>
    <s v="ne"/>
    <s v="ano"/>
    <n v="130"/>
    <n v="80"/>
    <n v="21.7"/>
    <s v="norma"/>
    <n v="4.22"/>
    <s v="norma"/>
    <n v="2.63"/>
    <n v="1.18"/>
    <n v="0.9"/>
    <n v="0.05"/>
    <s v="5-10%"/>
  </r>
  <r>
    <n v="173"/>
    <s v="M"/>
    <n v="60"/>
    <s v="60 a více"/>
    <x v="0"/>
    <s v="ne"/>
    <x v="1"/>
    <s v="ne"/>
    <s v="ne"/>
    <n v="150"/>
    <n v="100"/>
    <n v="26.5"/>
    <s v="nadváha"/>
    <n v="5.56"/>
    <s v="vysoký"/>
    <n v="1.1599999999999999"/>
    <n v="1.46"/>
    <n v="6.47"/>
    <s v="20-40%"/>
    <s v="20-40%"/>
  </r>
  <r>
    <n v="174"/>
    <s v="M"/>
    <n v="40"/>
    <s v="30-44"/>
    <x v="1"/>
    <s v="ne"/>
    <x v="0"/>
    <s v="ne"/>
    <s v="ano"/>
    <n v="120"/>
    <n v="80"/>
    <n v="22"/>
    <s v="norma"/>
    <n v="4.32"/>
    <s v="norma"/>
    <n v="2.29"/>
    <n v="1.75"/>
    <n v="0.61"/>
    <n v="0.05"/>
    <s v="5-10%"/>
  </r>
  <r>
    <n v="175"/>
    <s v="M"/>
    <n v="30"/>
    <s v="30-44"/>
    <x v="1"/>
    <s v="ne"/>
    <x v="0"/>
    <s v="ne"/>
    <s v="ne"/>
    <n v="120"/>
    <n v="70"/>
    <n v="31.6"/>
    <s v="obezita"/>
    <n v="5.92"/>
    <s v="vysoký"/>
    <n v="3.97"/>
    <n v="1.08"/>
    <n v="1.91"/>
    <n v="0.05"/>
    <s v="10-20%"/>
  </r>
  <r>
    <n v="176"/>
    <s v="M"/>
    <n v="36"/>
    <s v="30-44"/>
    <x v="1"/>
    <s v="ne"/>
    <x v="0"/>
    <s v="ne"/>
    <s v="ne"/>
    <n v="105"/>
    <n v="70"/>
    <n v="25.1"/>
    <s v="nadváha"/>
    <n v="4.55"/>
    <s v="norma"/>
    <n v="2.72"/>
    <n v="1.19"/>
    <n v="1.4"/>
    <n v="0.05"/>
    <s v="10-20%"/>
  </r>
  <r>
    <n v="177"/>
    <s v="M"/>
    <n v="44"/>
    <s v="30-44"/>
    <x v="0"/>
    <s v="ne"/>
    <x v="0"/>
    <s v="ne"/>
    <s v="ne"/>
    <n v="140"/>
    <n v="80"/>
    <n v="26.5"/>
    <s v="nadváha"/>
    <n v="6.23"/>
    <s v="vysoký"/>
    <n v="4.3099999999999996"/>
    <n v="1.34"/>
    <n v="1.28"/>
    <s v="10-20%"/>
    <s v="20-40%"/>
  </r>
  <r>
    <n v="178"/>
    <s v="M"/>
    <n v="48"/>
    <s v="45-59"/>
    <x v="0"/>
    <s v="ne"/>
    <x v="0"/>
    <s v="ne"/>
    <s v="ne"/>
    <n v="140"/>
    <n v="80"/>
    <n v="30.7"/>
    <s v="obezita"/>
    <n v="6.12"/>
    <s v="vysoký"/>
    <m/>
    <n v="1"/>
    <n v="5.32"/>
    <s v="10-20%"/>
    <s v="20-40%"/>
  </r>
  <r>
    <n v="179"/>
    <s v="M"/>
    <n v="58"/>
    <s v="45-59"/>
    <x v="1"/>
    <s v="ano"/>
    <x v="0"/>
    <s v="ne"/>
    <s v="ano"/>
    <n v="140"/>
    <n v="85"/>
    <n v="28"/>
    <s v="nadváha"/>
    <n v="4.17"/>
    <s v="norma"/>
    <n v="2.19"/>
    <n v="0.94"/>
    <n v="2.29"/>
    <s v="5-10%"/>
    <s v="10-20%"/>
  </r>
  <r>
    <n v="180"/>
    <s v="M"/>
    <n v="54"/>
    <s v="45-59"/>
    <x v="1"/>
    <s v="ne"/>
    <x v="0"/>
    <s v="ne"/>
    <s v="ne"/>
    <n v="130"/>
    <n v="80"/>
    <n v="26"/>
    <s v="nadváha"/>
    <n v="6.16"/>
    <s v="vysoký"/>
    <n v="3.92"/>
    <n v="1.7"/>
    <n v="1.18"/>
    <s v="10-20%"/>
    <s v="10-20%"/>
  </r>
  <r>
    <n v="181"/>
    <s v="M"/>
    <n v="39"/>
    <s v="30-44"/>
    <x v="1"/>
    <s v="ne"/>
    <x v="0"/>
    <s v="ne"/>
    <s v="ano"/>
    <n v="110"/>
    <n v="75"/>
    <n v="23.7"/>
    <s v="norma"/>
    <n v="4.3600000000000003"/>
    <s v="norma"/>
    <n v="2.4700000000000002"/>
    <n v="1.46"/>
    <n v="0.94"/>
    <n v="0.05"/>
    <s v="5-10%"/>
  </r>
  <r>
    <n v="182"/>
    <s v="M"/>
    <n v="55"/>
    <s v="45-59"/>
    <x v="1"/>
    <s v="ne"/>
    <x v="0"/>
    <s v="ne"/>
    <m/>
    <n v="155"/>
    <n v="80"/>
    <n v="31.1"/>
    <s v="obezita"/>
    <n v="7.14"/>
    <s v="vysoký"/>
    <n v="5.25"/>
    <n v="1.1299999999999999"/>
    <n v="1.67"/>
    <s v="10-20%"/>
    <s v="20-40%"/>
  </r>
  <r>
    <n v="183"/>
    <s v="M"/>
    <n v="54"/>
    <s v="45-59"/>
    <x v="0"/>
    <s v="ne"/>
    <x v="0"/>
    <s v="ne"/>
    <s v="ano"/>
    <n v="135"/>
    <n v="80"/>
    <n v="24"/>
    <s v="norma"/>
    <n v="5.97"/>
    <s v="vysoký"/>
    <n v="4.12"/>
    <n v="1.1000000000000001"/>
    <n v="1.65"/>
    <s v="10-20%"/>
    <s v="20-40%"/>
  </r>
  <r>
    <n v="184"/>
    <s v="M"/>
    <n v="32"/>
    <s v="30-44"/>
    <x v="0"/>
    <s v="ne"/>
    <x v="0"/>
    <s v="ne"/>
    <s v="ne"/>
    <n v="130"/>
    <n v="80"/>
    <n v="29.3"/>
    <s v="nadváha"/>
    <n v="4.6100000000000003"/>
    <s v="norma"/>
    <n v="2.64"/>
    <n v="1.05"/>
    <n v="2.02"/>
    <s v="5-10%"/>
    <s v="20-40%"/>
  </r>
  <r>
    <n v="185"/>
    <s v="M"/>
    <n v="52"/>
    <s v="45-59"/>
    <x v="0"/>
    <s v="ne"/>
    <x v="1"/>
    <m/>
    <m/>
    <n v="155"/>
    <n v="100"/>
    <n v="41.2"/>
    <s v="obezita"/>
    <n v="5.0999999999999996"/>
    <s v="norma"/>
    <n v="2.8"/>
    <n v="1.02"/>
    <n v="2.81"/>
    <s v="10-20%"/>
    <s v="20-40%"/>
  </r>
  <r>
    <n v="186"/>
    <s v="M"/>
    <n v="44"/>
    <s v="30-44"/>
    <x v="1"/>
    <s v="ne"/>
    <x v="0"/>
    <s v="ne"/>
    <s v="ano"/>
    <n v="120"/>
    <n v="70"/>
    <n v="25"/>
    <s v="nadváha"/>
    <n v="5.98"/>
    <s v="vysoký"/>
    <n v="3.9"/>
    <n v="1.1100000000000001"/>
    <n v="2.14"/>
    <s v="5-10%"/>
    <s v="10-20%"/>
  </r>
  <r>
    <n v="187"/>
    <s v="M"/>
    <n v="42"/>
    <s v="30-44"/>
    <x v="1"/>
    <s v="ne"/>
    <x v="0"/>
    <s v="ne"/>
    <s v="ne"/>
    <n v="130"/>
    <n v="70"/>
    <n v="23.5"/>
    <s v="norma"/>
    <n v="7.12"/>
    <s v="vysoký"/>
    <n v="4.93"/>
    <n v="1.59"/>
    <n v="1.32"/>
    <s v="5-10%"/>
    <s v="10-20%"/>
  </r>
  <r>
    <n v="188"/>
    <s v="M"/>
    <n v="55"/>
    <s v="45-59"/>
    <x v="0"/>
    <s v="ne"/>
    <x v="0"/>
    <s v="ne"/>
    <s v="ne"/>
    <n v="140"/>
    <n v="80"/>
    <n v="27.4"/>
    <s v="nadváha"/>
    <n v="8.85"/>
    <s v="vysoký"/>
    <n v="3.46"/>
    <n v="1.23"/>
    <n v="9.15"/>
    <s v="20-40%"/>
    <s v="20-40%"/>
  </r>
  <r>
    <n v="189"/>
    <s v="M"/>
    <n v="57"/>
    <s v="45-59"/>
    <x v="0"/>
    <s v="ne"/>
    <x v="0"/>
    <s v="ne"/>
    <s v="ne"/>
    <n v="180"/>
    <n v="90"/>
    <n v="36.299999999999997"/>
    <s v="obezita"/>
    <n v="5.0999999999999996"/>
    <s v="norma"/>
    <n v="2.5"/>
    <n v="1.06"/>
    <n v="3.39"/>
    <s v="20-40%"/>
    <s v="20-40%"/>
  </r>
  <r>
    <n v="190"/>
    <s v="M"/>
    <n v="60"/>
    <s v="60 a více"/>
    <x v="1"/>
    <s v="ne"/>
    <x v="0"/>
    <s v="ne"/>
    <m/>
    <n v="160"/>
    <n v="100"/>
    <n v="29.4"/>
    <s v="nadváha"/>
    <n v="7.57"/>
    <s v="vysoký"/>
    <n v="5.44"/>
    <n v="1.1599999999999999"/>
    <n v="2.14"/>
    <s v="20-40%"/>
    <s v="20-40%"/>
  </r>
  <r>
    <n v="191"/>
    <s v="M"/>
    <n v="39"/>
    <s v="30-44"/>
    <x v="1"/>
    <s v="ne"/>
    <x v="0"/>
    <s v="ne"/>
    <s v="ne"/>
    <n v="100"/>
    <n v="80"/>
    <n v="23.5"/>
    <s v="norma"/>
    <n v="6.52"/>
    <s v="vysoký"/>
    <n v="4.6100000000000003"/>
    <n v="1.3"/>
    <n v="1.35"/>
    <n v="0.05"/>
    <s v="10-20%"/>
  </r>
  <r>
    <n v="192"/>
    <s v="M"/>
    <n v="23"/>
    <s v="18-29"/>
    <x v="0"/>
    <s v="ano"/>
    <x v="0"/>
    <s v="ne"/>
    <s v="ano"/>
    <n v="120"/>
    <n v="80"/>
    <n v="22"/>
    <s v="norma"/>
    <n v="5.05"/>
    <s v="norma"/>
    <n v="2.9"/>
    <n v="1.8"/>
    <n v="0.76"/>
    <n v="0.05"/>
    <s v="10-20%"/>
  </r>
  <r>
    <n v="193"/>
    <s v="M"/>
    <n v="34"/>
    <s v="30-44"/>
    <x v="0"/>
    <s v="ne"/>
    <x v="0"/>
    <s v="ne"/>
    <s v="ano"/>
    <n v="125"/>
    <n v="75"/>
    <n v="22.3"/>
    <s v="norma"/>
    <n v="5.1100000000000003"/>
    <s v="norma"/>
    <n v="2.98"/>
    <n v="1.48"/>
    <n v="1.44"/>
    <s v="5-10%"/>
    <s v="10-20%"/>
  </r>
  <r>
    <n v="194"/>
    <s v="M"/>
    <n v="55"/>
    <s v="45-59"/>
    <x v="1"/>
    <s v="ne"/>
    <x v="0"/>
    <s v="ne"/>
    <s v="ne"/>
    <n v="130"/>
    <n v="90"/>
    <n v="28.4"/>
    <s v="nadváha"/>
    <n v="7.11"/>
    <s v="vysoký"/>
    <n v="4.91"/>
    <n v="1.0900000000000001"/>
    <n v="2.4500000000000002"/>
    <s v="10-20%"/>
    <s v="10-20%"/>
  </r>
  <r>
    <n v="195"/>
    <s v="M"/>
    <n v="38"/>
    <s v="30-44"/>
    <x v="1"/>
    <s v="ne"/>
    <x v="0"/>
    <s v="ne"/>
    <m/>
    <n v="120"/>
    <n v="80"/>
    <n v="25.5"/>
    <s v="nadváha"/>
    <n v="5.01"/>
    <s v="norma"/>
    <n v="2.94"/>
    <n v="1.62"/>
    <n v="1"/>
    <n v="0.05"/>
    <s v="10-20%"/>
  </r>
  <r>
    <n v="196"/>
    <s v="M"/>
    <n v="38"/>
    <s v="30-44"/>
    <x v="1"/>
    <s v="ne"/>
    <x v="0"/>
    <s v="ne"/>
    <s v="ne"/>
    <n v="120"/>
    <n v="80"/>
    <n v="25.1"/>
    <s v="nadváha"/>
    <n v="5.22"/>
    <s v="vysoký"/>
    <n v="3.18"/>
    <n v="1.56"/>
    <n v="1.05"/>
    <n v="0.05"/>
    <s v="10-20%"/>
  </r>
  <r>
    <n v="197"/>
    <s v="M"/>
    <n v="29"/>
    <s v="18-29"/>
    <x v="0"/>
    <s v="ano"/>
    <x v="0"/>
    <s v="ne"/>
    <m/>
    <n v="140"/>
    <n v="90"/>
    <n v="30.5"/>
    <s v="obezita"/>
    <n v="5.66"/>
    <s v="vysoký"/>
    <n v="3.59"/>
    <n v="1.31"/>
    <n v="1.67"/>
    <n v="0.05"/>
    <s v="20-40%"/>
  </r>
  <r>
    <n v="198"/>
    <s v="M"/>
    <n v="29"/>
    <s v="18-29"/>
    <x v="1"/>
    <s v="ano"/>
    <x v="0"/>
    <s v="ne"/>
    <s v="ne"/>
    <n v="120"/>
    <n v="70"/>
    <n v="24"/>
    <s v="norma"/>
    <n v="5.2"/>
    <s v="vysoký"/>
    <m/>
    <m/>
    <n v="1"/>
    <n v="0.05"/>
    <s v="10-20%"/>
  </r>
  <r>
    <n v="199"/>
    <s v="M"/>
    <n v="58"/>
    <s v="45-59"/>
    <x v="0"/>
    <s v="ano"/>
    <x v="1"/>
    <s v="ne"/>
    <s v="ne"/>
    <n v="120"/>
    <n v="80"/>
    <n v="26.5"/>
    <s v="nadváha"/>
    <n v="5.0199999999999996"/>
    <s v="norma"/>
    <m/>
    <m/>
    <n v="1.29"/>
    <s v="10-20%"/>
    <s v="10-20%"/>
  </r>
  <r>
    <n v="200"/>
    <s v="M"/>
    <n v="31"/>
    <s v="30-44"/>
    <x v="1"/>
    <s v="ne"/>
    <x v="0"/>
    <s v="ne"/>
    <s v="ne"/>
    <n v="140"/>
    <n v="85"/>
    <n v="22.3"/>
    <s v="norma"/>
    <n v="5.15"/>
    <s v="norma"/>
    <n v="3.13"/>
    <n v="1.19"/>
    <n v="1.83"/>
    <n v="0.05"/>
    <s v="10-20%"/>
  </r>
  <r>
    <n v="201"/>
    <s v="M"/>
    <n v="22"/>
    <s v="18-29"/>
    <x v="0"/>
    <s v="ne"/>
    <x v="0"/>
    <s v="ne"/>
    <s v="ne"/>
    <n v="110"/>
    <n v="60"/>
    <n v="18.899999999999999"/>
    <s v="norma"/>
    <n v="5.43"/>
    <s v="vysoký"/>
    <n v="3.17"/>
    <n v="1.61"/>
    <n v="1.42"/>
    <n v="0.05"/>
    <s v="10-20%"/>
  </r>
  <r>
    <n v="202"/>
    <s v="M"/>
    <n v="49"/>
    <s v="45-59"/>
    <x v="1"/>
    <s v="ano"/>
    <x v="0"/>
    <s v="ne"/>
    <m/>
    <n v="140"/>
    <n v="80"/>
    <n v="22"/>
    <s v="norma"/>
    <n v="5.78"/>
    <s v="vysoký"/>
    <n v="3.2"/>
    <n v="2.31"/>
    <n v="0.59"/>
    <s v="5-10%"/>
    <s v="20-40%"/>
  </r>
  <r>
    <n v="203"/>
    <s v="M"/>
    <n v="28"/>
    <s v="18-29"/>
    <x v="1"/>
    <s v="ano"/>
    <x v="0"/>
    <s v="ne"/>
    <s v="ano"/>
    <n v="120"/>
    <n v="80"/>
    <n v="28"/>
    <s v="nadváha"/>
    <n v="5.24"/>
    <s v="vysoký"/>
    <n v="2.76"/>
    <n v="1.48"/>
    <n v="2.19"/>
    <n v="0.05"/>
    <s v="10-20%"/>
  </r>
  <r>
    <n v="204"/>
    <s v="M"/>
    <n v="26"/>
    <s v="18-29"/>
    <x v="1"/>
    <s v="ne"/>
    <x v="0"/>
    <s v="ne"/>
    <s v="ano"/>
    <n v="130"/>
    <n v="80"/>
    <n v="22.7"/>
    <s v="norma"/>
    <n v="5.3"/>
    <s v="vysoký"/>
    <n v="3.08"/>
    <n v="1.8"/>
    <n v="0.93"/>
    <n v="0.05"/>
    <s v="10-20%"/>
  </r>
  <r>
    <n v="205"/>
    <s v="M"/>
    <n v="52"/>
    <s v="45-59"/>
    <x v="1"/>
    <s v="ne"/>
    <x v="1"/>
    <s v="ne"/>
    <s v="ano"/>
    <n v="160"/>
    <n v="110"/>
    <n v="25.1"/>
    <s v="nadváha"/>
    <n v="5.57"/>
    <s v="vysoký"/>
    <n v="3.72"/>
    <n v="0.87"/>
    <n v="2.16"/>
    <s v="10-20%"/>
    <s v="20-40%"/>
  </r>
  <r>
    <n v="206"/>
    <s v="M"/>
    <n v="21"/>
    <s v="18-29"/>
    <x v="1"/>
    <s v="ano"/>
    <x v="0"/>
    <s v="ne"/>
    <s v="ne"/>
    <n v="120"/>
    <n v="80"/>
    <n v="24.5"/>
    <s v="norma"/>
    <n v="4.17"/>
    <s v="norma"/>
    <n v="2.63"/>
    <n v="1.1299999999999999"/>
    <n v="0.91"/>
    <n v="0.05"/>
    <s v="5-10%"/>
  </r>
  <r>
    <n v="207"/>
    <s v="M"/>
    <n v="22"/>
    <s v="18-29"/>
    <x v="1"/>
    <s v="ne"/>
    <x v="0"/>
    <s v="ne"/>
    <s v="ne"/>
    <n v="120"/>
    <n v="80"/>
    <n v="23.8"/>
    <s v="norma"/>
    <n v="3.97"/>
    <s v="norma"/>
    <n v="1.82"/>
    <n v="1.92"/>
    <n v="0.51"/>
    <n v="0.05"/>
    <s v="5-10%"/>
  </r>
  <r>
    <n v="208"/>
    <s v="M"/>
    <n v="26"/>
    <s v="18-29"/>
    <x v="0"/>
    <s v="ano"/>
    <x v="0"/>
    <s v="ne"/>
    <s v="ano"/>
    <n v="120"/>
    <n v="80"/>
    <n v="24.5"/>
    <s v="norma"/>
    <n v="6.74"/>
    <s v="vysoký"/>
    <n v="4.49"/>
    <n v="1.4"/>
    <n v="1.88"/>
    <s v="5-10%"/>
    <s v="10-20%"/>
  </r>
  <r>
    <n v="209"/>
    <s v="M"/>
    <n v="27"/>
    <s v="18-29"/>
    <x v="0"/>
    <s v="ne"/>
    <x v="0"/>
    <s v="ne"/>
    <s v="ano"/>
    <n v="120"/>
    <n v="70"/>
    <n v="22.4"/>
    <s v="norma"/>
    <n v="4.76"/>
    <s v="norma"/>
    <n v="3.27"/>
    <n v="1.03"/>
    <n v="1.01"/>
    <n v="0.05"/>
    <s v="10-20%"/>
  </r>
  <r>
    <n v="210"/>
    <s v="M"/>
    <n v="63"/>
    <s v="60 a více"/>
    <x v="1"/>
    <s v="ne"/>
    <x v="0"/>
    <s v="ne"/>
    <s v="ano"/>
    <n v="130"/>
    <n v="80"/>
    <n v="26.6"/>
    <s v="nadváha"/>
    <n v="5.55"/>
    <s v="vysoký"/>
    <n v="3.23"/>
    <n v="1.38"/>
    <n v="2.06"/>
    <s v="10-20%"/>
    <s v="10-20%"/>
  </r>
  <r>
    <n v="211"/>
    <s v="M"/>
    <n v="39"/>
    <s v="30-44"/>
    <x v="1"/>
    <s v="ano"/>
    <x v="0"/>
    <s v="ne"/>
    <s v="ne"/>
    <n v="140"/>
    <n v="90"/>
    <n v="34.5"/>
    <s v="obezita"/>
    <n v="4.6399999999999997"/>
    <s v="norma"/>
    <m/>
    <m/>
    <n v="0.98"/>
    <n v="0.05"/>
    <s v="10-20%"/>
  </r>
  <r>
    <n v="212"/>
    <s v="M"/>
    <n v="65"/>
    <s v="60 a více"/>
    <x v="1"/>
    <s v="ne"/>
    <x v="1"/>
    <s v="ne"/>
    <s v="ne"/>
    <n v="140"/>
    <n v="90"/>
    <n v="28.7"/>
    <s v="nadváha"/>
    <n v="6.68"/>
    <s v="vysoký"/>
    <n v="4.34"/>
    <n v="1.47"/>
    <n v="1.92"/>
    <s v="20-40%"/>
    <s v="20-40%"/>
  </r>
  <r>
    <n v="213"/>
    <s v="M"/>
    <n v="23"/>
    <s v="18-29"/>
    <x v="1"/>
    <s v="ne"/>
    <x v="0"/>
    <s v="ne"/>
    <s v="ano"/>
    <n v="130"/>
    <n v="80"/>
    <n v="24.5"/>
    <s v="norma"/>
    <n v="3.93"/>
    <s v="norma"/>
    <n v="2.31"/>
    <n v="1.02"/>
    <n v="1.32"/>
    <n v="0.05"/>
    <s v="5-10%"/>
  </r>
  <r>
    <n v="214"/>
    <s v="M"/>
    <n v="25"/>
    <s v="18-29"/>
    <x v="1"/>
    <s v="ne"/>
    <x v="0"/>
    <s v="ne"/>
    <s v="ano"/>
    <n v="140"/>
    <n v="90"/>
    <n v="29.4"/>
    <s v="nadváha"/>
    <n v="4.8099999999999996"/>
    <s v="norma"/>
    <n v="3.05"/>
    <n v="1.02"/>
    <n v="1.63"/>
    <n v="0.05"/>
    <s v="10-20%"/>
  </r>
  <r>
    <n v="215"/>
    <s v="M"/>
    <n v="48"/>
    <s v="45-59"/>
    <x v="1"/>
    <s v="ne"/>
    <x v="0"/>
    <s v="ne"/>
    <s v="ne"/>
    <n v="120"/>
    <n v="80"/>
    <n v="26.5"/>
    <s v="nadváha"/>
    <n v="4.24"/>
    <s v="norma"/>
    <n v="1.84"/>
    <n v="0.9"/>
    <n v="3.31"/>
    <n v="0.05"/>
    <s v="5-10%"/>
  </r>
  <r>
    <n v="216"/>
    <s v="M"/>
    <n v="56"/>
    <s v="45-59"/>
    <x v="1"/>
    <s v="ano"/>
    <x v="0"/>
    <s v="ne"/>
    <s v="ne"/>
    <n v="120"/>
    <n v="80"/>
    <n v="23"/>
    <s v="norma"/>
    <n v="2.5"/>
    <s v="norma"/>
    <n v="0.59"/>
    <n v="1.75"/>
    <n v="0.36"/>
    <n v="0.05"/>
    <s v="5-10%"/>
  </r>
  <r>
    <n v="217"/>
    <s v="M"/>
    <n v="37"/>
    <s v="30-44"/>
    <x v="1"/>
    <s v="ano"/>
    <x v="0"/>
    <s v="ne"/>
    <s v="ne"/>
    <n v="110"/>
    <n v="75"/>
    <n v="23"/>
    <s v="norma"/>
    <n v="5.31"/>
    <s v="vysoký"/>
    <n v="3.36"/>
    <n v="1.44"/>
    <n v="1.1299999999999999"/>
    <n v="0.05"/>
    <s v="10-20%"/>
  </r>
  <r>
    <n v="218"/>
    <s v="M"/>
    <n v="36"/>
    <s v="30-44"/>
    <x v="1"/>
    <s v="ano"/>
    <x v="0"/>
    <s v="ne"/>
    <s v="ne"/>
    <n v="105"/>
    <n v="70"/>
    <n v="26.5"/>
    <s v="nadváha"/>
    <n v="4.7"/>
    <s v="norma"/>
    <n v="2.83"/>
    <n v="1.3"/>
    <n v="1.25"/>
    <n v="0.05"/>
    <s v="10-20%"/>
  </r>
  <r>
    <n v="219"/>
    <s v="M"/>
    <n v="32"/>
    <s v="30-44"/>
    <x v="1"/>
    <s v="ano"/>
    <x v="0"/>
    <s v="ne"/>
    <s v="ne"/>
    <n v="105"/>
    <n v="75"/>
    <n v="25"/>
    <s v="nadváha"/>
    <n v="5.0599999999999996"/>
    <s v="norma"/>
    <n v="3.43"/>
    <n v="1.17"/>
    <n v="1.01"/>
    <n v="0.05"/>
    <s v="10-20%"/>
  </r>
  <r>
    <n v="220"/>
    <s v="M"/>
    <n v="27"/>
    <s v="18-29"/>
    <x v="1"/>
    <s v="ano"/>
    <x v="0"/>
    <s v="ne"/>
    <s v="ne"/>
    <n v="120"/>
    <n v="80"/>
    <n v="21.5"/>
    <s v="norma"/>
    <n v="3.8"/>
    <s v="norma"/>
    <n v="2.0499999999999998"/>
    <n v="1.5"/>
    <n v="0.54"/>
    <n v="0.05"/>
    <s v="5-10%"/>
  </r>
  <r>
    <n v="221"/>
    <s v="M"/>
    <n v="28"/>
    <s v="18-29"/>
    <x v="1"/>
    <s v="ano"/>
    <x v="0"/>
    <s v="ne"/>
    <s v="ne"/>
    <n v="120"/>
    <n v="80"/>
    <n v="27"/>
    <s v="nadváha"/>
    <n v="4.57"/>
    <s v="norma"/>
    <n v="3.05"/>
    <n v="1.02"/>
    <n v="1.1000000000000001"/>
    <n v="0.05"/>
    <s v="10-20%"/>
  </r>
  <r>
    <n v="222"/>
    <s v="M"/>
    <n v="30"/>
    <s v="30-44"/>
    <x v="1"/>
    <s v="ano"/>
    <x v="0"/>
    <s v="ne"/>
    <s v="ne"/>
    <n v="130"/>
    <n v="70"/>
    <n v="28"/>
    <s v="nadváha"/>
    <n v="4.91"/>
    <s v="norma"/>
    <n v="3.29"/>
    <n v="1.1100000000000001"/>
    <n v="1.1299999999999999"/>
    <n v="0.05"/>
    <s v="10-20%"/>
  </r>
  <r>
    <n v="223"/>
    <s v="M"/>
    <n v="59"/>
    <s v="45-59"/>
    <x v="1"/>
    <s v="ano"/>
    <x v="1"/>
    <s v="ano"/>
    <s v="ne"/>
    <n v="130"/>
    <n v="80"/>
    <n v="31.5"/>
    <s v="obezita"/>
    <n v="4.28"/>
    <s v="norma"/>
    <n v="2.31"/>
    <n v="1.45"/>
    <n v="1.1499999999999999"/>
    <s v="10-20%"/>
    <s v="10-20%"/>
  </r>
  <r>
    <n v="224"/>
    <s v="M"/>
    <n v="32"/>
    <s v="30-44"/>
    <x v="1"/>
    <s v="ano"/>
    <x v="0"/>
    <s v="ne"/>
    <s v="ano"/>
    <n v="125"/>
    <n v="70"/>
    <n v="25.5"/>
    <s v="nadváha"/>
    <n v="3.86"/>
    <s v="norma"/>
    <n v="1.91"/>
    <n v="1.43"/>
    <n v="1.1499999999999999"/>
    <n v="0.05"/>
    <s v="5-10%"/>
  </r>
  <r>
    <n v="225"/>
    <s v="M"/>
    <n v="24"/>
    <s v="18-29"/>
    <x v="0"/>
    <s v="ano"/>
    <x v="0"/>
    <s v="ne"/>
    <s v="ano"/>
    <n v="130"/>
    <n v="80"/>
    <n v="21.5"/>
    <s v="norma"/>
    <n v="4.07"/>
    <s v="norma"/>
    <n v="2.4900000000000002"/>
    <n v="1.24"/>
    <n v="0.75"/>
    <n v="0.05"/>
    <s v="10-20%"/>
  </r>
  <r>
    <n v="226"/>
    <s v="M"/>
    <n v="19"/>
    <s v="18-29"/>
    <x v="0"/>
    <s v="ano"/>
    <x v="0"/>
    <s v="ne"/>
    <s v="ano"/>
    <n v="100"/>
    <n v="70"/>
    <n v="25.5"/>
    <s v="nadváha"/>
    <n v="4.53"/>
    <s v="norma"/>
    <m/>
    <m/>
    <n v="0.48"/>
    <n v="0.05"/>
    <s v="10-20%"/>
  </r>
  <r>
    <n v="227"/>
    <s v="M"/>
    <n v="33"/>
    <s v="30-44"/>
    <x v="1"/>
    <s v="ne"/>
    <x v="0"/>
    <s v="ne"/>
    <s v="ano"/>
    <n v="140"/>
    <n v="85"/>
    <n v="25"/>
    <s v="nadváha"/>
    <n v="6.22"/>
    <s v="vysoký"/>
    <n v="4.22"/>
    <n v="1.37"/>
    <n v="1.38"/>
    <n v="0.05"/>
    <s v="20-40%"/>
  </r>
  <r>
    <n v="228"/>
    <s v="M"/>
    <n v="48"/>
    <s v="45-59"/>
    <x v="1"/>
    <s v="ano"/>
    <x v="0"/>
    <s v="ne"/>
    <s v="ne"/>
    <n v="120"/>
    <n v="80"/>
    <n v="26.5"/>
    <s v="nadváha"/>
    <n v="4.68"/>
    <s v="norma"/>
    <n v="2.2999999999999998"/>
    <n v="1.49"/>
    <n v="1.95"/>
    <s v="5-10%"/>
    <s v="10-20%"/>
  </r>
  <r>
    <n v="229"/>
    <s v="M"/>
    <n v="31"/>
    <s v="30-44"/>
    <x v="1"/>
    <s v="ano"/>
    <x v="0"/>
    <s v="ne"/>
    <s v="ne"/>
    <n v="120"/>
    <n v="85"/>
    <n v="24"/>
    <s v="norma"/>
    <n v="5.31"/>
    <s v="vysoký"/>
    <n v="3.44"/>
    <n v="1.49"/>
    <n v="0.83"/>
    <n v="0.05"/>
    <s v="10-20%"/>
  </r>
  <r>
    <n v="230"/>
    <s v="M"/>
    <n v="33"/>
    <s v="30-44"/>
    <x v="1"/>
    <s v="ano"/>
    <x v="0"/>
    <s v="ne"/>
    <s v="ne"/>
    <n v="110"/>
    <n v="70"/>
    <n v="24"/>
    <s v="norma"/>
    <n v="4.5599999999999996"/>
    <s v="norma"/>
    <n v="2.2999999999999998"/>
    <n v="1.76"/>
    <n v="1.1100000000000001"/>
    <n v="0.05"/>
    <s v="5-10%"/>
  </r>
  <r>
    <n v="231"/>
    <s v="M"/>
    <n v="45"/>
    <s v="45-59"/>
    <x v="1"/>
    <s v="ano"/>
    <x v="0"/>
    <s v="ne"/>
    <s v="ano"/>
    <n v="100"/>
    <n v="60"/>
    <n v="21.5"/>
    <s v="norma"/>
    <n v="4.97"/>
    <s v="norma"/>
    <n v="3.1"/>
    <n v="1.21"/>
    <n v="1.46"/>
    <n v="0.05"/>
    <s v="10-20%"/>
  </r>
  <r>
    <n v="232"/>
    <s v="M"/>
    <n v="31"/>
    <s v="30-44"/>
    <x v="1"/>
    <s v="ano"/>
    <x v="0"/>
    <s v="ne"/>
    <s v="ano"/>
    <n v="120"/>
    <n v="75"/>
    <n v="24"/>
    <s v="norma"/>
    <n v="3.17"/>
    <s v="norma"/>
    <n v="1.71"/>
    <n v="1.06"/>
    <n v="0.87"/>
    <n v="0.05"/>
    <s v="5-10%"/>
  </r>
  <r>
    <n v="233"/>
    <s v="M"/>
    <n v="23"/>
    <s v="18-29"/>
    <x v="0"/>
    <s v="ano"/>
    <x v="0"/>
    <s v="ne"/>
    <s v="ne"/>
    <n v="100"/>
    <n v="70"/>
    <n v="20.5"/>
    <s v="norma"/>
    <n v="3.57"/>
    <s v="norma"/>
    <n v="1.62"/>
    <n v="1.54"/>
    <n v="0.91"/>
    <n v="0.05"/>
    <s v="10-20%"/>
  </r>
  <r>
    <n v="234"/>
    <s v="M"/>
    <n v="36"/>
    <s v="30-44"/>
    <x v="1"/>
    <s v="ano"/>
    <x v="0"/>
    <s v="ne"/>
    <s v="ne"/>
    <n v="105"/>
    <n v="70"/>
    <n v="24.5"/>
    <s v="norma"/>
    <n v="6.02"/>
    <s v="vysoký"/>
    <n v="4.16"/>
    <n v="1.1599999999999999"/>
    <n v="1.54"/>
    <n v="0.05"/>
    <s v="10-20%"/>
  </r>
  <r>
    <n v="235"/>
    <s v="M"/>
    <n v="20"/>
    <s v="18-29"/>
    <x v="0"/>
    <s v="ne"/>
    <x v="0"/>
    <s v="ne"/>
    <s v="ne"/>
    <n v="120"/>
    <n v="80"/>
    <n v="22.5"/>
    <s v="norma"/>
    <n v="3.25"/>
    <s v="norma"/>
    <n v="1.79"/>
    <n v="1.1200000000000001"/>
    <n v="0.74"/>
    <n v="0.05"/>
    <s v="10-20%"/>
  </r>
  <r>
    <n v="236"/>
    <s v="M"/>
    <n v="23"/>
    <s v="18-29"/>
    <x v="1"/>
    <s v="ne"/>
    <x v="0"/>
    <s v="ne"/>
    <s v="ne"/>
    <n v="120"/>
    <n v="70"/>
    <n v="21.8"/>
    <s v="norma"/>
    <n v="3.68"/>
    <s v="norma"/>
    <n v="1.6"/>
    <n v="1.53"/>
    <n v="1.2"/>
    <n v="0.05"/>
    <s v="5-10%"/>
  </r>
  <r>
    <n v="237"/>
    <s v="M"/>
    <n v="44"/>
    <s v="30-44"/>
    <x v="0"/>
    <s v="ne"/>
    <x v="0"/>
    <s v="ne"/>
    <s v="ano"/>
    <n v="110"/>
    <n v="75"/>
    <n v="27.8"/>
    <s v="nadváha"/>
    <n v="6.13"/>
    <s v="vysoký"/>
    <n v="4.34"/>
    <n v="0.94"/>
    <n v="1.86"/>
    <s v="5-10%"/>
    <s v="20-40%"/>
  </r>
  <r>
    <n v="238"/>
    <s v="M"/>
    <n v="69"/>
    <s v="60 a více"/>
    <x v="1"/>
    <s v="ne"/>
    <x v="0"/>
    <s v="ne"/>
    <s v="ne"/>
    <n v="130"/>
    <n v="80"/>
    <n v="29.1"/>
    <s v="nadváha"/>
    <n v="5.91"/>
    <s v="vysoký"/>
    <n v="3.19"/>
    <n v="1.06"/>
    <n v="3.66"/>
    <s v="20-40%"/>
    <s v="20-40%"/>
  </r>
  <r>
    <n v="239"/>
    <s v="M"/>
    <n v="43"/>
    <s v="30-44"/>
    <x v="1"/>
    <s v="ne"/>
    <x v="0"/>
    <s v="ne"/>
    <s v="ano"/>
    <n v="120"/>
    <n v="80"/>
    <n v="27.7"/>
    <s v="nadváha"/>
    <n v="4.68"/>
    <s v="norma"/>
    <n v="2.93"/>
    <n v="1.37"/>
    <n v="0.84"/>
    <s v="5-10%"/>
    <s v="10-20%"/>
  </r>
  <r>
    <n v="240"/>
    <s v="M"/>
    <n v="38"/>
    <s v="30-44"/>
    <x v="1"/>
    <s v="ne"/>
    <x v="0"/>
    <s v="ne"/>
    <s v="ne"/>
    <n v="120"/>
    <n v="80"/>
    <n v="26.3"/>
    <s v="nadváha"/>
    <n v="5.52"/>
    <s v="vysoký"/>
    <n v="3.44"/>
    <n v="1.28"/>
    <n v="1.77"/>
    <n v="0.05"/>
    <s v="10-20%"/>
  </r>
  <r>
    <n v="241"/>
    <s v="M"/>
    <n v="46"/>
    <s v="45-59"/>
    <x v="1"/>
    <s v="ne"/>
    <x v="1"/>
    <s v="ne"/>
    <s v="ano"/>
    <n v="130"/>
    <n v="80"/>
    <n v="27.1"/>
    <s v="nadváha"/>
    <n v="6.52"/>
    <s v="vysoký"/>
    <n v="3.97"/>
    <n v="1.75"/>
    <n v="1.77"/>
    <s v="5-10%"/>
    <s v="20-40%"/>
  </r>
  <r>
    <n v="242"/>
    <s v="M"/>
    <n v="39"/>
    <s v="30-44"/>
    <x v="0"/>
    <s v="ne"/>
    <x v="0"/>
    <s v="ne"/>
    <s v="ano"/>
    <n v="120"/>
    <n v="70"/>
    <n v="30.4"/>
    <s v="obezita"/>
    <n v="5.52"/>
    <s v="vysoký"/>
    <n v="3.43"/>
    <n v="1.33"/>
    <n v="1.67"/>
    <n v="0.05"/>
    <s v="20-40%"/>
  </r>
  <r>
    <n v="243"/>
    <s v="M"/>
    <n v="57"/>
    <s v="45-59"/>
    <x v="1"/>
    <s v="ne"/>
    <x v="0"/>
    <s v="ne"/>
    <s v="ano"/>
    <n v="120"/>
    <n v="80"/>
    <n v="23.6"/>
    <s v="norma"/>
    <n v="4.25"/>
    <s v="norma"/>
    <n v="2.33"/>
    <n v="1.1000000000000001"/>
    <n v="1.8"/>
    <s v="5-10%"/>
    <s v="5-10%"/>
  </r>
  <r>
    <n v="244"/>
    <s v="M"/>
    <n v="25"/>
    <s v="18-29"/>
    <x v="1"/>
    <s v="ne"/>
    <x v="0"/>
    <s v="ne"/>
    <s v="ano"/>
    <n v="140"/>
    <n v="80"/>
    <n v="31.1"/>
    <s v="obezita"/>
    <n v="3.36"/>
    <s v="norma"/>
    <n v="1.53"/>
    <n v="1.4"/>
    <n v="0.94"/>
    <n v="0.05"/>
    <s v="10-20%"/>
  </r>
  <r>
    <n v="245"/>
    <s v="M"/>
    <n v="22"/>
    <s v="18-29"/>
    <x v="1"/>
    <s v="ano"/>
    <x v="0"/>
    <s v="ne"/>
    <s v="ne"/>
    <n v="110"/>
    <n v="60"/>
    <n v="20.5"/>
    <s v="norma"/>
    <n v="3.79"/>
    <s v="norma"/>
    <n v="1.74"/>
    <n v="1.8"/>
    <n v="0.55000000000000004"/>
    <n v="0.05"/>
    <s v="5-10%"/>
  </r>
  <r>
    <n v="246"/>
    <s v="M"/>
    <n v="64"/>
    <s v="60 a více"/>
    <x v="1"/>
    <s v="ano"/>
    <x v="0"/>
    <s v="ne"/>
    <m/>
    <n v="130"/>
    <n v="80"/>
    <n v="24.5"/>
    <s v="norma"/>
    <n v="6.04"/>
    <s v="vysoký"/>
    <n v="3.81"/>
    <n v="1.29"/>
    <n v="2.06"/>
    <s v="20-40%"/>
    <s v="10-20%"/>
  </r>
  <r>
    <n v="247"/>
    <s v="M"/>
    <n v="23"/>
    <s v="18-29"/>
    <x v="0"/>
    <s v="ne"/>
    <x v="0"/>
    <s v="ne"/>
    <s v="ne"/>
    <n v="120"/>
    <n v="80"/>
    <n v="23.8"/>
    <s v="norma"/>
    <n v="3.26"/>
    <s v="norma"/>
    <n v="1.58"/>
    <n v="1.24"/>
    <n v="0.96"/>
    <n v="0.05"/>
    <s v="10-20%"/>
  </r>
  <r>
    <n v="248"/>
    <s v="M"/>
    <n v="35"/>
    <s v="30-44"/>
    <x v="1"/>
    <s v="ne"/>
    <x v="0"/>
    <s v="ne"/>
    <s v="ne"/>
    <n v="140"/>
    <n v="90"/>
    <n v="23.5"/>
    <s v="norma"/>
    <n v="5.87"/>
    <s v="vysoký"/>
    <n v="3.44"/>
    <n v="1.53"/>
    <n v="1.99"/>
    <n v="0.05"/>
    <s v="20-40%"/>
  </r>
  <r>
    <n v="249"/>
    <s v="M"/>
    <n v="24"/>
    <s v="18-29"/>
    <x v="1"/>
    <s v="ne"/>
    <x v="0"/>
    <s v="ne"/>
    <m/>
    <n v="140"/>
    <n v="80"/>
    <n v="23.3"/>
    <s v="norma"/>
    <n v="4.09"/>
    <s v="norma"/>
    <n v="1.58"/>
    <n v="2.02"/>
    <n v="1.07"/>
    <n v="0.05"/>
    <s v="10-20%"/>
  </r>
  <r>
    <n v="250"/>
    <s v="M"/>
    <n v="37"/>
    <s v="30-44"/>
    <x v="1"/>
    <s v="ne"/>
    <x v="0"/>
    <s v="ne"/>
    <s v="ne"/>
    <n v="140"/>
    <n v="90"/>
    <n v="25.5"/>
    <s v="nadváha"/>
    <n v="4.04"/>
    <s v="norma"/>
    <n v="2.39"/>
    <n v="1.35"/>
    <n v="0.67"/>
    <n v="0.05"/>
    <s v="10-20%"/>
  </r>
  <r>
    <n v="251"/>
    <s v="M"/>
    <n v="26"/>
    <s v="18-29"/>
    <x v="1"/>
    <s v="ne"/>
    <x v="0"/>
    <s v="ne"/>
    <s v="ne"/>
    <n v="160"/>
    <n v="100"/>
    <n v="25.5"/>
    <s v="nadváha"/>
    <n v="5.08"/>
    <s v="norma"/>
    <n v="3.42"/>
    <n v="1.3"/>
    <n v="0.79"/>
    <n v="0.05"/>
    <s v="10-20%"/>
  </r>
  <r>
    <n v="252"/>
    <s v="M"/>
    <n v="40"/>
    <s v="30-44"/>
    <x v="0"/>
    <s v="ne"/>
    <x v="0"/>
    <s v="ne"/>
    <s v="ne"/>
    <n v="130"/>
    <n v="80"/>
    <n v="24.3"/>
    <s v="norma"/>
    <n v="4.59"/>
    <s v="norma"/>
    <n v="2.35"/>
    <n v="1.34"/>
    <n v="1.97"/>
    <s v="5-10%"/>
    <s v="10-20%"/>
  </r>
  <r>
    <n v="253"/>
    <s v="M"/>
    <n v="26"/>
    <s v="18-29"/>
    <x v="1"/>
    <s v="ne"/>
    <x v="0"/>
    <s v="ne"/>
    <s v="ne"/>
    <n v="140"/>
    <n v="90"/>
    <n v="21.6"/>
    <s v="norma"/>
    <n v="4.95"/>
    <s v="norma"/>
    <n v="2.84"/>
    <n v="1.64"/>
    <n v="1.03"/>
    <n v="0.05"/>
    <s v="10-20%"/>
  </r>
  <r>
    <n v="254"/>
    <s v="M"/>
    <n v="29"/>
    <s v="18-29"/>
    <x v="1"/>
    <s v="ne"/>
    <x v="0"/>
    <s v="ne"/>
    <n v="0"/>
    <n v="130"/>
    <n v="80"/>
    <n v="22.5"/>
    <s v="norma"/>
    <n v="4.2699999999999996"/>
    <s v="norma"/>
    <n v="2.3199999999999998"/>
    <n v="1.72"/>
    <n v="0.51"/>
    <n v="0.05"/>
    <s v="5-10%"/>
  </r>
  <r>
    <n v="255"/>
    <s v="M"/>
    <n v="21"/>
    <s v="18-29"/>
    <x v="1"/>
    <s v="ne"/>
    <x v="0"/>
    <s v="ne"/>
    <s v="ne"/>
    <n v="130"/>
    <n v="70"/>
    <n v="20.5"/>
    <s v="norma"/>
    <n v="3.28"/>
    <s v="norma"/>
    <n v="1.92"/>
    <n v="1.06"/>
    <n v="0.67"/>
    <n v="0.05"/>
    <s v="5-10%"/>
  </r>
  <r>
    <n v="256"/>
    <s v="M"/>
    <n v="50"/>
    <s v="45-59"/>
    <x v="0"/>
    <s v="ne"/>
    <x v="1"/>
    <s v="ne"/>
    <s v="ano"/>
    <n v="140"/>
    <n v="85"/>
    <n v="24.2"/>
    <s v="norma"/>
    <n v="5.51"/>
    <s v="vysoký"/>
    <n v="3.36"/>
    <n v="0.95"/>
    <n v="2.63"/>
    <s v="20-40%"/>
    <s v="10-20%"/>
  </r>
  <r>
    <n v="257"/>
    <s v="M"/>
    <n v="22"/>
    <s v="18-29"/>
    <x v="0"/>
    <s v="ne"/>
    <x v="0"/>
    <s v="ne"/>
    <s v="ne"/>
    <n v="120"/>
    <n v="80"/>
    <n v="22"/>
    <s v="norma"/>
    <n v="3.9"/>
    <s v="norma"/>
    <n v="1.98"/>
    <n v="1.26"/>
    <n v="1.46"/>
    <n v="0.05"/>
    <s v="5-10%"/>
  </r>
  <r>
    <n v="258"/>
    <s v="M"/>
    <n v="26"/>
    <s v="18-29"/>
    <x v="1"/>
    <s v="ne"/>
    <x v="0"/>
    <s v="ne"/>
    <s v="ano"/>
    <n v="115"/>
    <n v="75"/>
    <n v="22.6"/>
    <s v="norma"/>
    <n v="4.03"/>
    <s v="norma"/>
    <n v="2.42"/>
    <n v="1.21"/>
    <n v="0.87"/>
    <n v="0.05"/>
    <s v="5-10%"/>
  </r>
  <r>
    <n v="259"/>
    <s v="M"/>
    <n v="39"/>
    <s v="30-44"/>
    <x v="0"/>
    <s v="ne"/>
    <x v="0"/>
    <s v="ne"/>
    <s v="ano"/>
    <n v="130"/>
    <n v="90"/>
    <n v="34.6"/>
    <s v="obezita"/>
    <n v="4.84"/>
    <s v="norma"/>
    <n v="2.78"/>
    <n v="1.31"/>
    <n v="1.65"/>
    <s v="5-10%"/>
    <s v="20-40%"/>
  </r>
  <r>
    <n v="260"/>
    <s v="M"/>
    <n v="34"/>
    <s v="30-44"/>
    <x v="1"/>
    <s v="ne"/>
    <x v="0"/>
    <s v="ne"/>
    <s v="ano"/>
    <n v="140"/>
    <n v="90"/>
    <n v="22.2"/>
    <s v="norma"/>
    <n v="5.34"/>
    <s v="vysoký"/>
    <n v="3.25"/>
    <n v="1.5"/>
    <n v="1.3"/>
    <n v="0.05"/>
    <s v="10-20%"/>
  </r>
  <r>
    <n v="261"/>
    <s v="M"/>
    <n v="34"/>
    <s v="30-44"/>
    <x v="1"/>
    <s v="ne"/>
    <x v="0"/>
    <s v="ne"/>
    <s v="ano"/>
    <n v="110"/>
    <n v="75"/>
    <n v="25.2"/>
    <s v="nadváha"/>
    <n v="4.49"/>
    <s v="norma"/>
    <n v="2.35"/>
    <n v="1.82"/>
    <n v="0.71"/>
    <n v="0.05"/>
    <s v="10-20%"/>
  </r>
  <r>
    <n v="262"/>
    <s v="M"/>
    <n v="23"/>
    <s v="18-29"/>
    <x v="1"/>
    <s v="ne"/>
    <x v="0"/>
    <s v="ne"/>
    <s v="ne"/>
    <n v="100"/>
    <n v="60"/>
    <n v="23.1"/>
    <s v="norma"/>
    <n v="3.52"/>
    <s v="norma"/>
    <n v="1.76"/>
    <n v="1.42"/>
    <n v="0.75"/>
    <n v="0.05"/>
    <s v="5-10%"/>
  </r>
  <r>
    <n v="263"/>
    <s v="M"/>
    <n v="54"/>
    <s v="45-59"/>
    <x v="1"/>
    <s v="ne"/>
    <x v="0"/>
    <s v="ne"/>
    <s v="ano"/>
    <n v="130"/>
    <n v="70"/>
    <n v="26.2"/>
    <s v="nadváha"/>
    <n v="5.0199999999999996"/>
    <s v="norma"/>
    <n v="2.63"/>
    <n v="1.7"/>
    <n v="1.51"/>
    <s v="10-20%"/>
    <s v="10-20%"/>
  </r>
  <r>
    <n v="264"/>
    <s v="M"/>
    <n v="38"/>
    <s v="30-44"/>
    <x v="1"/>
    <s v="ne"/>
    <x v="0"/>
    <s v="ne"/>
    <s v="ano"/>
    <n v="180"/>
    <n v="110"/>
    <n v="26.9"/>
    <s v="nadváha"/>
    <n v="5.42"/>
    <s v="vysoký"/>
    <n v="3.72"/>
    <n v="0.97"/>
    <n v="1.61"/>
    <n v="0.05"/>
    <s v="20-40%"/>
  </r>
  <r>
    <n v="265"/>
    <s v="M"/>
    <n v="27"/>
    <s v="18-29"/>
    <x v="1"/>
    <s v="ne"/>
    <x v="0"/>
    <s v="ne"/>
    <s v="ano"/>
    <n v="120"/>
    <n v="80"/>
    <n v="21.4"/>
    <s v="norma"/>
    <n v="4.38"/>
    <s v="norma"/>
    <n v="2.75"/>
    <n v="0.84"/>
    <n v="1.73"/>
    <n v="0.05"/>
    <s v="5-10%"/>
  </r>
  <r>
    <n v="266"/>
    <s v="M"/>
    <n v="60"/>
    <s v="60 a více"/>
    <x v="1"/>
    <s v="ne"/>
    <x v="0"/>
    <s v="ano"/>
    <s v="ano"/>
    <n v="140"/>
    <n v="80"/>
    <n v="26.7"/>
    <s v="nadváha"/>
    <n v="5.22"/>
    <s v="vysoký"/>
    <n v="3.31"/>
    <n v="1.1000000000000001"/>
    <n v="1.79"/>
    <s v="20-40%"/>
    <s v="20-40%"/>
  </r>
  <r>
    <n v="267"/>
    <s v="M"/>
    <n v="32"/>
    <s v="30-44"/>
    <x v="1"/>
    <s v="ne"/>
    <x v="0"/>
    <s v="ne"/>
    <s v="ano"/>
    <n v="130"/>
    <n v="80"/>
    <n v="21.4"/>
    <s v="norma"/>
    <n v="5.01"/>
    <s v="norma"/>
    <n v="2.4900000000000002"/>
    <n v="1.83"/>
    <n v="1.52"/>
    <n v="0.05"/>
    <s v="10-20%"/>
  </r>
  <r>
    <n v="268"/>
    <s v="M"/>
    <n v="45"/>
    <s v="45-59"/>
    <x v="0"/>
    <s v="ne"/>
    <x v="0"/>
    <s v="ne"/>
    <s v="ne"/>
    <n v="125"/>
    <n v="85"/>
    <n v="26.2"/>
    <s v="nadváha"/>
    <n v="4.8099999999999996"/>
    <s v="norma"/>
    <n v="2.83"/>
    <n v="1.36"/>
    <n v="1.37"/>
    <s v="5-10%"/>
    <s v="10-20%"/>
  </r>
  <r>
    <n v="269"/>
    <s v="M"/>
    <n v="25"/>
    <s v="18-29"/>
    <x v="0"/>
    <s v="ano"/>
    <x v="0"/>
    <s v="ne"/>
    <s v="ne"/>
    <n v="120"/>
    <n v="70"/>
    <n v="29"/>
    <s v="nadváha"/>
    <n v="4.79"/>
    <s v="norma"/>
    <n v="2.2999999999999998"/>
    <n v="0.78"/>
    <n v="3.76"/>
    <n v="0.05"/>
    <s v="10-20%"/>
  </r>
  <r>
    <n v="270"/>
    <s v="M"/>
    <n v="34"/>
    <s v="30-44"/>
    <x v="1"/>
    <s v="ano"/>
    <x v="0"/>
    <s v="ne"/>
    <s v="ne"/>
    <n v="140"/>
    <n v="80"/>
    <n v="24"/>
    <s v="norma"/>
    <n v="6.31"/>
    <s v="vysoký"/>
    <n v="4.38"/>
    <n v="1.48"/>
    <n v="1"/>
    <n v="0.05"/>
    <s v="20-40%"/>
  </r>
  <r>
    <n v="271"/>
    <s v="M"/>
    <n v="29"/>
    <s v="18-29"/>
    <x v="1"/>
    <s v="ano"/>
    <x v="0"/>
    <s v="ne"/>
    <s v="ne"/>
    <n v="120"/>
    <n v="65"/>
    <n v="25"/>
    <s v="nadváha"/>
    <n v="5.55"/>
    <s v="vysoký"/>
    <n v="3.34"/>
    <n v="1.28"/>
    <n v="2.0499999999999998"/>
    <n v="0.05"/>
    <s v="10-20%"/>
  </r>
  <r>
    <n v="272"/>
    <s v="M"/>
    <n v="41"/>
    <s v="30-44"/>
    <x v="0"/>
    <s v="ano"/>
    <x v="0"/>
    <s v="ne"/>
    <s v="ano"/>
    <n v="120"/>
    <n v="80"/>
    <n v="23.5"/>
    <s v="norma"/>
    <n v="8.3000000000000007"/>
    <s v="vysoký"/>
    <n v="5.47"/>
    <n v="1.32"/>
    <n v="3.32"/>
    <s v="10-20%"/>
    <s v="20-40%"/>
  </r>
  <r>
    <n v="273"/>
    <s v="M"/>
    <n v="51"/>
    <s v="45-59"/>
    <x v="0"/>
    <s v="ano"/>
    <x v="0"/>
    <s v="ne"/>
    <s v="ne"/>
    <n v="125"/>
    <n v="85"/>
    <n v="29.5"/>
    <s v="nadváha"/>
    <n v="7.56"/>
    <s v="vysoký"/>
    <m/>
    <n v="0.97"/>
    <n v="6.02"/>
    <s v="10-20%"/>
    <s v="10-20%"/>
  </r>
  <r>
    <n v="274"/>
    <s v="M"/>
    <n v="58"/>
    <s v="45-59"/>
    <x v="1"/>
    <s v="ano"/>
    <x v="1"/>
    <s v="ne"/>
    <s v="ano"/>
    <n v="120"/>
    <n v="80"/>
    <n v="30.5"/>
    <s v="obezita"/>
    <n v="5.0999999999999996"/>
    <s v="norma"/>
    <n v="3.33"/>
    <n v="1.07"/>
    <n v="1.53"/>
    <s v="5-10%"/>
    <s v="10-20%"/>
  </r>
  <r>
    <n v="275"/>
    <s v="M"/>
    <n v="29"/>
    <s v="18-29"/>
    <x v="1"/>
    <s v="ano"/>
    <x v="0"/>
    <s v="ne"/>
    <s v="ano"/>
    <n v="140"/>
    <n v="80"/>
    <n v="35"/>
    <s v="obezita"/>
    <n v="4.46"/>
    <s v="norma"/>
    <n v="2.69"/>
    <n v="0.84"/>
    <n v="2.04"/>
    <n v="0.05"/>
    <s v="10-20%"/>
  </r>
  <r>
    <n v="276"/>
    <s v="M"/>
    <n v="29"/>
    <s v="18-29"/>
    <x v="1"/>
    <s v="ano"/>
    <x v="0"/>
    <s v="ne"/>
    <s v="ano"/>
    <n v="120"/>
    <n v="80"/>
    <n v="29"/>
    <s v="nadváha"/>
    <n v="3.92"/>
    <s v="norma"/>
    <n v="2.11"/>
    <n v="1.36"/>
    <n v="1"/>
    <n v="0.05"/>
    <s v="5-10%"/>
  </r>
  <r>
    <n v="277"/>
    <s v="M"/>
    <n v="52"/>
    <s v="45-59"/>
    <x v="0"/>
    <s v="ne"/>
    <x v="0"/>
    <s v="ne"/>
    <s v="ano"/>
    <n v="130"/>
    <n v="90"/>
    <n v="20.9"/>
    <s v="norma"/>
    <n v="7.42"/>
    <s v="vysoký"/>
    <m/>
    <n v="1.1499999999999999"/>
    <n v="20.46"/>
    <s v="20-40%"/>
    <s v="20-40%"/>
  </r>
  <r>
    <n v="278"/>
    <s v="M"/>
    <n v="28"/>
    <s v="18-29"/>
    <x v="1"/>
    <s v="ne"/>
    <x v="0"/>
    <s v="ne"/>
    <s v="ano"/>
    <n v="120"/>
    <n v="80"/>
    <n v="22.3"/>
    <s v="norma"/>
    <n v="4.49"/>
    <s v="norma"/>
    <n v="2.94"/>
    <n v="1.25"/>
    <n v="0.67"/>
    <n v="0.05"/>
    <s v="5-10%"/>
  </r>
  <r>
    <n v="279"/>
    <s v="M"/>
    <n v="53"/>
    <s v="45-59"/>
    <x v="1"/>
    <s v="ne"/>
    <x v="1"/>
    <s v="ne"/>
    <s v="ne"/>
    <n v="140"/>
    <n v="90"/>
    <n v="26.8"/>
    <s v="nadváha"/>
    <n v="4.62"/>
    <s v="norma"/>
    <n v="2.4700000000000002"/>
    <n v="1.68"/>
    <n v="1.03"/>
    <s v="10-20%"/>
    <s v="10-20%"/>
  </r>
  <r>
    <n v="280"/>
    <s v="M"/>
    <n v="37"/>
    <s v="30-44"/>
    <x v="0"/>
    <s v="ne"/>
    <x v="0"/>
    <s v="ne"/>
    <s v="ne"/>
    <n v="120"/>
    <n v="80"/>
    <n v="24"/>
    <s v="norma"/>
    <n v="4.32"/>
    <s v="norma"/>
    <n v="1.79"/>
    <n v="1.22"/>
    <n v="2.89"/>
    <n v="0.05"/>
    <s v="5-10%"/>
  </r>
  <r>
    <n v="281"/>
    <s v="M"/>
    <n v="29"/>
    <s v="18-29"/>
    <x v="0"/>
    <s v="ne"/>
    <x v="0"/>
    <s v="ne"/>
    <s v="ne"/>
    <n v="130"/>
    <n v="80"/>
    <n v="35.9"/>
    <s v="obezita"/>
    <n v="4.13"/>
    <s v="norma"/>
    <n v="2.0699999999999998"/>
    <n v="0.95"/>
    <n v="2.4500000000000002"/>
    <n v="0.05"/>
    <s v="10-20%"/>
  </r>
  <r>
    <n v="282"/>
    <s v="M"/>
    <n v="45"/>
    <s v="45-59"/>
    <x v="1"/>
    <s v="ne"/>
    <x v="0"/>
    <s v="ne"/>
    <s v="ne"/>
    <n v="110"/>
    <n v="70"/>
    <n v="25.2"/>
    <s v="nadváha"/>
    <n v="5.46"/>
    <s v="vysoký"/>
    <n v="3.18"/>
    <n v="1.17"/>
    <n v="2.4500000000000002"/>
    <s v="5-10%"/>
    <s v="10-20%"/>
  </r>
  <r>
    <n v="283"/>
    <s v="M"/>
    <n v="38"/>
    <s v="30-44"/>
    <x v="1"/>
    <s v="ne"/>
    <x v="0"/>
    <s v="ne"/>
    <s v="ne"/>
    <n v="130"/>
    <n v="80"/>
    <n v="28"/>
    <s v="nadváha"/>
    <n v="5.32"/>
    <s v="vysoký"/>
    <n v="3.14"/>
    <n v="1.52"/>
    <n v="1.46"/>
    <n v="0.05"/>
    <s v="10-20%"/>
  </r>
  <r>
    <n v="284"/>
    <s v="M"/>
    <n v="41"/>
    <s v="30-44"/>
    <x v="1"/>
    <s v="ne"/>
    <x v="0"/>
    <s v="ne"/>
    <s v="ne"/>
    <n v="120"/>
    <n v="80"/>
    <n v="27.4"/>
    <s v="nadváha"/>
    <n v="5.7"/>
    <s v="vysoký"/>
    <n v="3.72"/>
    <n v="1.05"/>
    <n v="2.04"/>
    <s v="5-10%"/>
    <s v="10-20%"/>
  </r>
  <r>
    <n v="285"/>
    <s v="M"/>
    <n v="32"/>
    <s v="30-44"/>
    <x v="1"/>
    <s v="ne"/>
    <x v="0"/>
    <s v="ne"/>
    <s v="ano"/>
    <n v="130"/>
    <n v="75"/>
    <n v="26.5"/>
    <s v="nadváha"/>
    <n v="5.07"/>
    <s v="norma"/>
    <n v="3.35"/>
    <n v="1.32"/>
    <n v="0.88"/>
    <n v="0.05"/>
    <s v="10-20%"/>
  </r>
  <r>
    <n v="286"/>
    <s v="M"/>
    <n v="40"/>
    <s v="30-44"/>
    <x v="0"/>
    <s v="ne"/>
    <x v="0"/>
    <s v="ne"/>
    <s v="ano"/>
    <n v="130"/>
    <n v="80"/>
    <n v="30.8"/>
    <s v="obezita"/>
    <n v="6.94"/>
    <s v="vysoký"/>
    <n v="3.98"/>
    <n v="1.2"/>
    <n v="3.88"/>
    <s v="10-20%"/>
    <s v="20-40%"/>
  </r>
  <r>
    <n v="287"/>
    <s v="M"/>
    <n v="25"/>
    <s v="18-29"/>
    <x v="1"/>
    <s v="ne"/>
    <x v="0"/>
    <s v="ne"/>
    <s v="ne"/>
    <n v="150"/>
    <n v="100"/>
    <n v="20.6"/>
    <s v="norma"/>
    <n v="3.73"/>
    <s v="norma"/>
    <n v="1.57"/>
    <n v="1.63"/>
    <n v="1.1599999999999999"/>
    <n v="0.05"/>
    <s v="10-20%"/>
  </r>
  <r>
    <n v="288"/>
    <s v="M"/>
    <n v="24"/>
    <s v="18-29"/>
    <x v="1"/>
    <s v="ano"/>
    <x v="0"/>
    <s v="ne"/>
    <s v="ne"/>
    <n v="110"/>
    <n v="65"/>
    <n v="21.5"/>
    <s v="norma"/>
    <n v="4.03"/>
    <s v="norma"/>
    <n v="1.67"/>
    <n v="1.78"/>
    <n v="1.86"/>
    <n v="0.05"/>
    <s v="5-10%"/>
  </r>
  <r>
    <n v="289"/>
    <s v="M"/>
    <n v="45"/>
    <s v="45-59"/>
    <x v="0"/>
    <s v="ne"/>
    <x v="0"/>
    <s v="ne"/>
    <s v="ne"/>
    <n v="150"/>
    <n v="100"/>
    <n v="25.7"/>
    <s v="nadváha"/>
    <n v="5.31"/>
    <s v="vysoký"/>
    <n v="3.22"/>
    <n v="1.35"/>
    <n v="1.62"/>
    <s v="10-20%"/>
    <s v="20-40%"/>
  </r>
  <r>
    <n v="290"/>
    <s v="M"/>
    <n v="48"/>
    <s v="45-59"/>
    <x v="1"/>
    <s v="ne"/>
    <x v="0"/>
    <s v="ne"/>
    <m/>
    <n v="145"/>
    <n v="90"/>
    <n v="23.7"/>
    <s v="norma"/>
    <n v="3.69"/>
    <s v="norma"/>
    <n v="1.71"/>
    <n v="1.77"/>
    <n v="0.46"/>
    <s v="5-10%"/>
    <s v="10-20%"/>
  </r>
  <r>
    <n v="291"/>
    <s v="M"/>
    <n v="47"/>
    <s v="45-59"/>
    <x v="1"/>
    <s v="ne"/>
    <x v="0"/>
    <s v="ne"/>
    <s v="ano"/>
    <n v="120"/>
    <n v="85"/>
    <n v="30.4"/>
    <s v="obezita"/>
    <n v="6.07"/>
    <s v="vysoký"/>
    <n v="3.33"/>
    <n v="0.88"/>
    <n v="4.0999999999999996"/>
    <s v="5-10%"/>
    <s v="10-20%"/>
  </r>
  <r>
    <n v="292"/>
    <s v="M"/>
    <n v="26"/>
    <s v="18-29"/>
    <x v="1"/>
    <s v="ne"/>
    <x v="0"/>
    <s v="ne"/>
    <s v="ne"/>
    <n v="130"/>
    <n v="70"/>
    <n v="25.4"/>
    <s v="nadváha"/>
    <n v="3.7"/>
    <s v="norma"/>
    <n v="1.98"/>
    <n v="1.28"/>
    <n v="0.96"/>
    <n v="0.05"/>
    <s v="5-10%"/>
  </r>
  <r>
    <n v="293"/>
    <s v="M"/>
    <n v="44"/>
    <s v="30-44"/>
    <x v="1"/>
    <s v="ne"/>
    <x v="0"/>
    <s v="ne"/>
    <s v="ne"/>
    <n v="120"/>
    <n v="80"/>
    <n v="22.2"/>
    <s v="norma"/>
    <n v="4.67"/>
    <s v="norma"/>
    <n v="2.99"/>
    <n v="1.25"/>
    <n v="0.95"/>
    <s v="5-10%"/>
    <s v="10-20%"/>
  </r>
  <r>
    <n v="294"/>
    <s v="M"/>
    <n v="33"/>
    <s v="30-44"/>
    <x v="1"/>
    <s v="ano"/>
    <x v="0"/>
    <s v="ne"/>
    <s v="ne"/>
    <n v="130"/>
    <n v="70"/>
    <n v="20.5"/>
    <s v="norma"/>
    <n v="3"/>
    <s v="norma"/>
    <n v="1.42"/>
    <n v="1.29"/>
    <n v="0.63"/>
    <n v="0.05"/>
    <s v="10-20%"/>
  </r>
  <r>
    <n v="295"/>
    <s v="M"/>
    <n v="43"/>
    <s v="30-44"/>
    <x v="0"/>
    <s v="ne"/>
    <x v="1"/>
    <s v="ne"/>
    <s v="ano"/>
    <n v="130"/>
    <n v="80"/>
    <n v="30.4"/>
    <s v="obezita"/>
    <n v="6.12"/>
    <s v="vysoký"/>
    <n v="2.98"/>
    <n v="1.1499999999999999"/>
    <n v="4.38"/>
    <s v="10-20%"/>
    <s v="10-20%"/>
  </r>
  <r>
    <n v="296"/>
    <s v="M"/>
    <n v="41"/>
    <s v="30-44"/>
    <x v="1"/>
    <s v="ne"/>
    <x v="0"/>
    <s v="ne"/>
    <s v="ano"/>
    <n v="130"/>
    <n v="80"/>
    <n v="24.7"/>
    <s v="norma"/>
    <n v="4.43"/>
    <s v="norma"/>
    <n v="2.31"/>
    <n v="1.87"/>
    <n v="0.55000000000000004"/>
    <n v="0.05"/>
    <s v="10-20%"/>
  </r>
  <r>
    <n v="297"/>
    <s v="M"/>
    <n v="22"/>
    <s v="18-29"/>
    <x v="1"/>
    <s v="ne"/>
    <x v="0"/>
    <s v="ne"/>
    <s v="ne"/>
    <n v="120"/>
    <n v="70"/>
    <n v="26.2"/>
    <s v="nadváha"/>
    <n v="4.0999999999999996"/>
    <s v="norma"/>
    <n v="2.2000000000000002"/>
    <n v="1"/>
    <n v="1.97"/>
    <n v="0.05"/>
    <s v="5-10%"/>
  </r>
  <r>
    <n v="298"/>
    <s v="M"/>
    <n v="35"/>
    <s v="30-44"/>
    <x v="1"/>
    <s v="ne"/>
    <x v="1"/>
    <s v="ne"/>
    <s v="ano"/>
    <n v="120"/>
    <n v="80"/>
    <n v="27.2"/>
    <s v="nadváha"/>
    <n v="5.07"/>
    <s v="norma"/>
    <n v="2.76"/>
    <n v="1.27"/>
    <n v="2.29"/>
    <n v="0.05"/>
    <s v="10-20%"/>
  </r>
  <r>
    <n v="299"/>
    <s v="M"/>
    <n v="42"/>
    <s v="30-44"/>
    <x v="1"/>
    <s v="ne"/>
    <x v="0"/>
    <s v="ne"/>
    <s v="ne"/>
    <n v="140"/>
    <n v="80"/>
    <n v="26.5"/>
    <s v="nadváha"/>
    <n v="4.97"/>
    <s v="norma"/>
    <n v="2.5499999999999998"/>
    <n v="1.96"/>
    <n v="1.02"/>
    <s v="5-10%"/>
    <s v="10-20%"/>
  </r>
  <r>
    <n v="300"/>
    <s v="M"/>
    <n v="44"/>
    <s v="30-44"/>
    <x v="0"/>
    <s v="ne"/>
    <x v="0"/>
    <s v="ne"/>
    <s v="ano"/>
    <n v="130"/>
    <n v="85"/>
    <n v="27"/>
    <s v="nadváha"/>
    <n v="6.4"/>
    <s v="vysoký"/>
    <n v="3.9"/>
    <n v="1.66"/>
    <n v="1.84"/>
    <s v="10-20%"/>
    <s v="20-40%"/>
  </r>
  <r>
    <n v="301"/>
    <s v="M"/>
    <n v="38"/>
    <s v="30-44"/>
    <x v="0"/>
    <s v="ne"/>
    <x v="1"/>
    <s v="ne"/>
    <s v="ano"/>
    <n v="140"/>
    <n v="100"/>
    <n v="30"/>
    <s v="obezita"/>
    <n v="4.4800000000000004"/>
    <s v="norma"/>
    <n v="2.93"/>
    <n v="1.04"/>
    <n v="1.1299999999999999"/>
    <n v="0.05"/>
    <s v="10-20%"/>
  </r>
  <r>
    <n v="302"/>
    <s v="M"/>
    <n v="42"/>
    <s v="30-44"/>
    <x v="0"/>
    <s v="ne"/>
    <x v="0"/>
    <s v="ne"/>
    <m/>
    <n v="130"/>
    <n v="85"/>
    <n v="28.4"/>
    <s v="nadváha"/>
    <n v="8"/>
    <s v="vysoký"/>
    <n v="6.06"/>
    <n v="0.96"/>
    <n v="2.16"/>
    <s v="10-20%"/>
    <s v="20-40%"/>
  </r>
  <r>
    <n v="303"/>
    <s v="M"/>
    <n v="50"/>
    <s v="45-59"/>
    <x v="0"/>
    <s v="ne"/>
    <x v="0"/>
    <s v="ne"/>
    <s v="ano"/>
    <n v="150"/>
    <n v="90"/>
    <n v="25.2"/>
    <s v="nadváha"/>
    <n v="6.14"/>
    <s v="vysoký"/>
    <n v="3.96"/>
    <n v="1.2"/>
    <n v="2.15"/>
    <s v="20-40%"/>
    <s v="20-40%"/>
  </r>
  <r>
    <n v="304"/>
    <s v="M"/>
    <n v="53"/>
    <s v="45-59"/>
    <x v="1"/>
    <s v="ne"/>
    <x v="0"/>
    <s v="ne"/>
    <s v="ne"/>
    <n v="130"/>
    <n v="80"/>
    <n v="23.6"/>
    <s v="norma"/>
    <n v="5.97"/>
    <s v="vysoký"/>
    <n v="3.69"/>
    <n v="1.25"/>
    <n v="2.27"/>
    <s v="10-20%"/>
    <s v="10-20%"/>
  </r>
  <r>
    <n v="305"/>
    <s v="M"/>
    <n v="43"/>
    <s v="30-44"/>
    <x v="0"/>
    <s v="ne"/>
    <x v="0"/>
    <s v="ne"/>
    <m/>
    <n v="140"/>
    <n v="80"/>
    <n v="25.4"/>
    <s v="nadváha"/>
    <n v="5.96"/>
    <s v="vysoký"/>
    <n v="3.52"/>
    <n v="0.96"/>
    <n v="3.25"/>
    <s v="10-20%"/>
    <s v="20-40%"/>
  </r>
  <r>
    <n v="306"/>
    <s v="M"/>
    <n v="44"/>
    <s v="30-44"/>
    <x v="1"/>
    <s v="ano"/>
    <x v="0"/>
    <s v="ne"/>
    <m/>
    <n v="170"/>
    <n v="100"/>
    <n v="39"/>
    <s v="obezita"/>
    <n v="3.78"/>
    <s v="norma"/>
    <n v="2.2799999999999998"/>
    <n v="1.2"/>
    <n v="0.66"/>
    <s v="5-10%"/>
    <s v="10-20%"/>
  </r>
  <r>
    <n v="307"/>
    <s v="M"/>
    <n v="31"/>
    <s v="30-44"/>
    <x v="0"/>
    <s v="ano"/>
    <x v="0"/>
    <s v="ne"/>
    <s v="ne"/>
    <n v="120"/>
    <n v="60"/>
    <n v="23"/>
    <s v="norma"/>
    <n v="5.68"/>
    <s v="vysoký"/>
    <n v="3.5"/>
    <n v="1.91"/>
    <n v="0.6"/>
    <n v="0.05"/>
    <s v="10-20%"/>
  </r>
  <r>
    <n v="308"/>
    <s v="M"/>
    <n v="49"/>
    <s v="45-59"/>
    <x v="1"/>
    <s v="ano"/>
    <x v="0"/>
    <s v="ne"/>
    <s v="ano"/>
    <n v="120"/>
    <n v="80"/>
    <n v="24.5"/>
    <s v="norma"/>
    <n v="4.3600000000000003"/>
    <s v="norma"/>
    <m/>
    <n v="0.8"/>
    <n v="11.43"/>
    <s v="5-10%"/>
    <s v="10-20%"/>
  </r>
  <r>
    <n v="309"/>
    <s v="M"/>
    <n v="33"/>
    <s v="30-44"/>
    <x v="1"/>
    <s v="ano"/>
    <x v="0"/>
    <s v="ne"/>
    <s v="ne"/>
    <n v="105"/>
    <n v="75"/>
    <n v="24"/>
    <s v="norma"/>
    <n v="5.08"/>
    <s v="norma"/>
    <n v="3.05"/>
    <n v="1.67"/>
    <n v="0.79"/>
    <n v="0.05"/>
    <s v="10-20%"/>
  </r>
  <r>
    <n v="310"/>
    <s v="M"/>
    <n v="34"/>
    <s v="30-44"/>
    <x v="1"/>
    <s v="ano"/>
    <x v="0"/>
    <s v="ne"/>
    <s v="ne"/>
    <n v="125"/>
    <n v="80"/>
    <n v="26.5"/>
    <s v="nadváha"/>
    <n v="5.32"/>
    <s v="vysoký"/>
    <n v="3.27"/>
    <n v="1.68"/>
    <n v="0.81"/>
    <n v="0.05"/>
    <s v="10-20%"/>
  </r>
  <r>
    <n v="311"/>
    <s v="M"/>
    <n v="50"/>
    <s v="45-59"/>
    <x v="0"/>
    <s v="ano"/>
    <x v="0"/>
    <s v="ne"/>
    <s v="ano"/>
    <n v="135"/>
    <n v="85"/>
    <n v="27"/>
    <s v="nadváha"/>
    <n v="6.65"/>
    <s v="vysoký"/>
    <n v="3.49"/>
    <n v="1.02"/>
    <n v="4.7"/>
    <s v="10-20%"/>
    <s v="20-40%"/>
  </r>
  <r>
    <n v="312"/>
    <s v="M"/>
    <n v="72"/>
    <s v="60 a více"/>
    <x v="1"/>
    <s v="ano"/>
    <x v="0"/>
    <s v="ne"/>
    <m/>
    <n v="160"/>
    <n v="95"/>
    <n v="26"/>
    <s v="nadváha"/>
    <n v="5.56"/>
    <s v="vysoký"/>
    <n v="3.08"/>
    <n v="1.1200000000000001"/>
    <n v="2.99"/>
    <s v="20-40%"/>
    <s v="20-40%"/>
  </r>
  <r>
    <n v="313"/>
    <s v="M"/>
    <n v="66"/>
    <s v="60 a více"/>
    <x v="1"/>
    <s v="ne"/>
    <x v="0"/>
    <s v="ne"/>
    <s v="ano"/>
    <n v="140"/>
    <n v="90"/>
    <n v="27.5"/>
    <s v="nadváha"/>
    <n v="6.31"/>
    <s v="vysoký"/>
    <n v="4.3"/>
    <n v="1.51"/>
    <n v="1.1100000000000001"/>
    <s v="20-40%"/>
    <s v="20-40%"/>
  </r>
  <r>
    <n v="314"/>
    <s v="M"/>
    <n v="47"/>
    <s v="45-59"/>
    <x v="1"/>
    <s v="ne"/>
    <x v="0"/>
    <s v="ne"/>
    <s v="ne"/>
    <n v="120"/>
    <n v="80"/>
    <n v="26.2"/>
    <s v="nadváha"/>
    <n v="4.2699999999999996"/>
    <s v="norma"/>
    <n v="2.62"/>
    <n v="0.83"/>
    <n v="1.81"/>
    <n v="0.05"/>
    <s v="5-10%"/>
  </r>
  <r>
    <n v="315"/>
    <s v="M"/>
    <n v="28"/>
    <s v="18-29"/>
    <x v="1"/>
    <s v="ne"/>
    <x v="0"/>
    <s v="ne"/>
    <s v="ano"/>
    <n v="110"/>
    <n v="80"/>
    <n v="23.8"/>
    <s v="norma"/>
    <n v="3.5"/>
    <s v="norma"/>
    <n v="1.69"/>
    <n v="1.34"/>
    <n v="1.03"/>
    <n v="0.05"/>
    <s v="5-10%"/>
  </r>
  <r>
    <n v="316"/>
    <s v="M"/>
    <n v="38"/>
    <s v="30-44"/>
    <x v="0"/>
    <s v="ne"/>
    <x v="0"/>
    <s v="ne"/>
    <s v="ne"/>
    <n v="120"/>
    <n v="80"/>
    <n v="24.8"/>
    <s v="norma"/>
    <n v="5.55"/>
    <s v="vysoký"/>
    <n v="2.97"/>
    <n v="1.86"/>
    <n v="1.58"/>
    <n v="0.05"/>
    <s v="20-40%"/>
  </r>
  <r>
    <n v="317"/>
    <s v="M"/>
    <n v="37"/>
    <s v="30-44"/>
    <x v="0"/>
    <s v="ne"/>
    <x v="0"/>
    <s v="ne"/>
    <s v="ano"/>
    <n v="110"/>
    <n v="65"/>
    <n v="27.2"/>
    <s v="nadváha"/>
    <n v="5.9"/>
    <s v="vysoký"/>
    <n v="4.0599999999999996"/>
    <n v="1.1000000000000001"/>
    <n v="1.63"/>
    <n v="0.05"/>
    <s v="20-40%"/>
  </r>
  <r>
    <n v="318"/>
    <s v="M"/>
    <n v="53"/>
    <s v="45-59"/>
    <x v="1"/>
    <s v="ne"/>
    <x v="1"/>
    <s v="ne"/>
    <s v="ano"/>
    <n v="150"/>
    <n v="80"/>
    <n v="33.299999999999997"/>
    <s v="obezita"/>
    <n v="4.74"/>
    <s v="norma"/>
    <n v="1.96"/>
    <n v="0.83"/>
    <n v="4.3"/>
    <s v="10-20%"/>
    <s v="10-20%"/>
  </r>
  <r>
    <n v="319"/>
    <s v="M"/>
    <n v="31"/>
    <s v="30-44"/>
    <x v="1"/>
    <s v="ne"/>
    <x v="0"/>
    <s v="ne"/>
    <s v="ano"/>
    <n v="120"/>
    <n v="70"/>
    <n v="22.2"/>
    <s v="norma"/>
    <n v="4.5599999999999996"/>
    <s v="norma"/>
    <n v="2.31"/>
    <n v="2.0299999999999998"/>
    <n v="0.48"/>
    <n v="0.05"/>
    <s v="10-20%"/>
  </r>
  <r>
    <n v="320"/>
    <s v="M"/>
    <n v="35"/>
    <s v="30-44"/>
    <x v="1"/>
    <s v="ano"/>
    <x v="0"/>
    <s v="ne"/>
    <s v="ano"/>
    <n v="120"/>
    <n v="80"/>
    <n v="25"/>
    <s v="nadváha"/>
    <n v="4.16"/>
    <s v="norma"/>
    <n v="2.2999999999999998"/>
    <n v="1.55"/>
    <n v="0.69"/>
    <n v="0.05"/>
    <s v="5-10%"/>
  </r>
  <r>
    <n v="321"/>
    <s v="M"/>
    <n v="35"/>
    <s v="30-44"/>
    <x v="1"/>
    <s v="ne"/>
    <x v="0"/>
    <s v="ne"/>
    <s v="ne"/>
    <n v="115"/>
    <n v="70"/>
    <n v="27.5"/>
    <s v="nadváha"/>
    <n v="4.24"/>
    <s v="norma"/>
    <n v="1.98"/>
    <n v="1.1499999999999999"/>
    <n v="2.4500000000000002"/>
    <n v="0.05"/>
    <s v="5-10%"/>
  </r>
  <r>
    <n v="322"/>
    <s v="M"/>
    <n v="26"/>
    <s v="18-29"/>
    <x v="1"/>
    <s v="ne"/>
    <x v="0"/>
    <s v="ne"/>
    <s v="ne"/>
    <n v="115"/>
    <n v="75"/>
    <n v="25.9"/>
    <s v="nadváha"/>
    <n v="5.12"/>
    <s v="norma"/>
    <n v="2.73"/>
    <n v="2"/>
    <n v="0.86"/>
    <n v="0.05"/>
    <s v="10-20%"/>
  </r>
  <r>
    <n v="323"/>
    <s v="M"/>
    <n v="40"/>
    <s v="30-44"/>
    <x v="1"/>
    <s v="ne"/>
    <x v="0"/>
    <s v="ne"/>
    <s v="ne"/>
    <n v="120"/>
    <n v="80"/>
    <n v="24"/>
    <s v="norma"/>
    <n v="4.5599999999999996"/>
    <s v="norma"/>
    <n v="1.8"/>
    <n v="1.91"/>
    <n v="1.87"/>
    <s v="5-10%"/>
    <s v="10-20%"/>
  </r>
  <r>
    <n v="324"/>
    <s v="M"/>
    <n v="46"/>
    <s v="45-59"/>
    <x v="1"/>
    <s v="ne"/>
    <x v="0"/>
    <s v="ne"/>
    <s v="ano"/>
    <n v="105"/>
    <n v="60"/>
    <n v="24"/>
    <s v="norma"/>
    <n v="6.43"/>
    <s v="vysoký"/>
    <n v="4.4800000000000004"/>
    <n v="1.4"/>
    <n v="1.21"/>
    <s v="5-10%"/>
    <s v="10-20%"/>
  </r>
  <r>
    <n v="325"/>
    <s v="M"/>
    <n v="29"/>
    <s v="18-29"/>
    <x v="1"/>
    <s v="ano"/>
    <x v="0"/>
    <s v="ne"/>
    <s v="ne"/>
    <n v="120"/>
    <n v="80"/>
    <n v="23.5"/>
    <s v="norma"/>
    <n v="6.11"/>
    <s v="vysoký"/>
    <n v="4.1399999999999997"/>
    <n v="1.02"/>
    <n v="2.08"/>
    <n v="0.05"/>
    <s v="5-10%"/>
  </r>
  <r>
    <n v="326"/>
    <s v="M"/>
    <n v="47"/>
    <s v="45-59"/>
    <x v="1"/>
    <s v="ne"/>
    <x v="0"/>
    <s v="ne"/>
    <s v="ne"/>
    <n v="130"/>
    <n v="90"/>
    <n v="34.700000000000003"/>
    <s v="obezita"/>
    <n v="5.0599999999999996"/>
    <s v="norma"/>
    <n v="3.52"/>
    <n v="1.05"/>
    <n v="1.08"/>
    <s v="5-10%"/>
    <s v="10-20%"/>
  </r>
  <r>
    <n v="327"/>
    <s v="M"/>
    <n v="61"/>
    <s v="60 a více"/>
    <x v="1"/>
    <s v="ne"/>
    <x v="0"/>
    <s v="ne"/>
    <s v="ne"/>
    <n v="130"/>
    <n v="90"/>
    <n v="26.8"/>
    <s v="nadváha"/>
    <n v="4.67"/>
    <s v="norma"/>
    <n v="2.8"/>
    <n v="1.28"/>
    <n v="1.3"/>
    <s v="10-20%"/>
    <s v="10-20%"/>
  </r>
  <r>
    <n v="328"/>
    <s v="M"/>
    <n v="25"/>
    <s v="18-29"/>
    <x v="1"/>
    <s v="ano"/>
    <x v="0"/>
    <s v="ne"/>
    <s v="ne"/>
    <n v="110"/>
    <n v="70"/>
    <n v="27"/>
    <s v="nadváha"/>
    <n v="3.88"/>
    <s v="norma"/>
    <n v="2.16"/>
    <n v="1.38"/>
    <n v="0.74"/>
    <n v="0.05"/>
    <s v="5-10%"/>
  </r>
  <r>
    <n v="329"/>
    <s v="M"/>
    <n v="39"/>
    <s v="30-44"/>
    <x v="1"/>
    <s v="ano"/>
    <x v="0"/>
    <s v="ne"/>
    <s v="ne"/>
    <n v="115"/>
    <n v="80"/>
    <n v="23"/>
    <s v="norma"/>
    <n v="4.43"/>
    <s v="norma"/>
    <n v="2.9"/>
    <n v="1.19"/>
    <n v="0.75"/>
    <n v="0.05"/>
    <s v="5-10%"/>
  </r>
  <r>
    <n v="330"/>
    <s v="M"/>
    <n v="28"/>
    <s v="18-29"/>
    <x v="1"/>
    <s v="ne"/>
    <x v="0"/>
    <s v="ne"/>
    <s v="ne"/>
    <n v="130"/>
    <n v="90"/>
    <n v="21.1"/>
    <s v="norma"/>
    <n v="3.95"/>
    <s v="norma"/>
    <n v="2.16"/>
    <n v="1.32"/>
    <n v="1.04"/>
    <n v="0.05"/>
    <s v="10-20%"/>
  </r>
  <r>
    <n v="331"/>
    <s v="M"/>
    <n v="36"/>
    <s v="30-44"/>
    <x v="1"/>
    <s v="ano"/>
    <x v="0"/>
    <s v="ne"/>
    <s v="ne"/>
    <n v="125"/>
    <n v="80"/>
    <n v="23.5"/>
    <s v="norma"/>
    <n v="4.8099999999999996"/>
    <s v="norma"/>
    <m/>
    <m/>
    <n v="1.34"/>
    <n v="0.05"/>
    <s v="10-20%"/>
  </r>
  <r>
    <n v="332"/>
    <s v="M"/>
    <n v="45"/>
    <s v="45-59"/>
    <x v="0"/>
    <s v="ne"/>
    <x v="0"/>
    <s v="ne"/>
    <s v="ano"/>
    <n v="140"/>
    <n v="95"/>
    <n v="22.4"/>
    <s v="norma"/>
    <n v="4.88"/>
    <s v="norma"/>
    <n v="2.72"/>
    <n v="1.66"/>
    <n v="1.0900000000000001"/>
    <s v="10-20%"/>
    <s v="20-40%"/>
  </r>
  <r>
    <n v="333"/>
    <s v="M"/>
    <n v="21"/>
    <s v="18-29"/>
    <x v="1"/>
    <s v="ne"/>
    <x v="0"/>
    <s v="ne"/>
    <s v="ne"/>
    <n v="110"/>
    <n v="70"/>
    <n v="20.5"/>
    <s v="norma"/>
    <n v="4.16"/>
    <s v="norma"/>
    <n v="2.58"/>
    <n v="1.18"/>
    <n v="0.89"/>
    <n v="0.05"/>
    <s v="5-10%"/>
  </r>
  <r>
    <n v="334"/>
    <s v="M"/>
    <n v="47"/>
    <s v="45-59"/>
    <x v="1"/>
    <s v="ano"/>
    <x v="0"/>
    <s v="ne"/>
    <s v="ano"/>
    <n v="120"/>
    <n v="70"/>
    <n v="20.5"/>
    <s v="norma"/>
    <n v="4.8499999999999996"/>
    <s v="norma"/>
    <n v="2.97"/>
    <n v="1.55"/>
    <n v="0.72"/>
    <s v="5-10%"/>
    <s v="10-20%"/>
  </r>
  <r>
    <n v="335"/>
    <s v="M"/>
    <n v="32"/>
    <s v="30-44"/>
    <x v="1"/>
    <s v="ano"/>
    <x v="0"/>
    <s v="ne"/>
    <s v="ano"/>
    <n v="140"/>
    <n v="90"/>
    <n v="31"/>
    <s v="obezita"/>
    <n v="5.43"/>
    <s v="vysoký"/>
    <n v="3.22"/>
    <n v="1.63"/>
    <n v="1.27"/>
    <n v="0.05"/>
    <s v="10-20%"/>
  </r>
  <r>
    <n v="336"/>
    <s v="M"/>
    <n v="35"/>
    <s v="30-44"/>
    <x v="1"/>
    <s v="ano"/>
    <x v="0"/>
    <s v="ne"/>
    <s v="ano"/>
    <n v="110"/>
    <n v="70"/>
    <n v="26"/>
    <s v="nadváha"/>
    <n v="5.05"/>
    <s v="norma"/>
    <n v="3.22"/>
    <n v="1.4"/>
    <n v="0.95"/>
    <n v="0.05"/>
    <s v="10-20%"/>
  </r>
  <r>
    <n v="337"/>
    <s v="M"/>
    <n v="26"/>
    <s v="18-29"/>
    <x v="0"/>
    <s v="ano"/>
    <x v="0"/>
    <s v="ne"/>
    <s v="ne"/>
    <n v="130"/>
    <n v="80"/>
    <n v="19.5"/>
    <s v="norma"/>
    <n v="4.3600000000000003"/>
    <s v="norma"/>
    <n v="1.6"/>
    <n v="2.5099999999999998"/>
    <n v="0.55000000000000004"/>
    <n v="0.05"/>
    <s v="10-20%"/>
  </r>
  <r>
    <n v="338"/>
    <s v="M"/>
    <n v="45"/>
    <s v="45-59"/>
    <x v="1"/>
    <s v="ne"/>
    <x v="1"/>
    <s v="ne"/>
    <s v="ano"/>
    <n v="145"/>
    <n v="95"/>
    <n v="25.4"/>
    <s v="nadváha"/>
    <n v="4.04"/>
    <s v="norma"/>
    <n v="2.29"/>
    <n v="1"/>
    <n v="1.66"/>
    <n v="0.05"/>
    <s v="10-20%"/>
  </r>
  <r>
    <n v="339"/>
    <s v="M"/>
    <n v="31"/>
    <s v="30-44"/>
    <x v="1"/>
    <s v="ano"/>
    <x v="0"/>
    <s v="ne"/>
    <s v="ne"/>
    <n v="135"/>
    <n v="80"/>
    <n v="28"/>
    <s v="nadváha"/>
    <n v="5.45"/>
    <s v="vysoký"/>
    <n v="3.34"/>
    <n v="1.1100000000000001"/>
    <n v="2.19"/>
    <n v="0.05"/>
    <s v="10-20%"/>
  </r>
  <r>
    <n v="340"/>
    <s v="M"/>
    <n v="38"/>
    <s v="30-44"/>
    <x v="1"/>
    <s v="ne"/>
    <x v="0"/>
    <s v="ne"/>
    <s v="ano"/>
    <n v="140"/>
    <n v="100"/>
    <n v="24.8"/>
    <s v="norma"/>
    <n v="4.1500000000000004"/>
    <s v="norma"/>
    <n v="2.44"/>
    <n v="1.33"/>
    <n v="0.84"/>
    <n v="0.05"/>
    <s v="10-20%"/>
  </r>
  <r>
    <n v="341"/>
    <s v="M"/>
    <n v="36"/>
    <s v="30-44"/>
    <x v="0"/>
    <s v="ano"/>
    <x v="0"/>
    <s v="ne"/>
    <m/>
    <n v="95"/>
    <n v="70"/>
    <n v="23"/>
    <s v="norma"/>
    <n v="4.29"/>
    <s v="norma"/>
    <n v="2.04"/>
    <n v="2"/>
    <n v="0.56000000000000005"/>
    <n v="0.05"/>
    <s v="10-20%"/>
  </r>
  <r>
    <n v="342"/>
    <s v="M"/>
    <n v="49"/>
    <s v="45-59"/>
    <x v="1"/>
    <s v="ne"/>
    <x v="0"/>
    <s v="ne"/>
    <m/>
    <n v="130"/>
    <n v="70"/>
    <n v="24.2"/>
    <s v="norma"/>
    <n v="5.68"/>
    <s v="vysoký"/>
    <n v="3.44"/>
    <n v="1.26"/>
    <n v="2.16"/>
    <s v="5-10%"/>
    <s v="10-20%"/>
  </r>
  <r>
    <n v="343"/>
    <s v="M"/>
    <n v="23"/>
    <s v="18-29"/>
    <x v="1"/>
    <s v="ano"/>
    <x v="0"/>
    <s v="ne"/>
    <s v="ne"/>
    <n v="110"/>
    <n v="70"/>
    <n v="19.5"/>
    <s v="norma"/>
    <n v="4.8"/>
    <s v="norma"/>
    <n v="2.65"/>
    <n v="1.74"/>
    <n v="0.9"/>
    <n v="0.05"/>
    <s v="10-20%"/>
  </r>
  <r>
    <n v="344"/>
    <s v="M"/>
    <n v="34"/>
    <s v="30-44"/>
    <x v="1"/>
    <s v="ne"/>
    <x v="0"/>
    <s v="ne"/>
    <s v="ne"/>
    <n v="135"/>
    <n v="80"/>
    <n v="26.2"/>
    <s v="nadváha"/>
    <n v="4.95"/>
    <s v="norma"/>
    <n v="3.11"/>
    <n v="1.31"/>
    <n v="1.17"/>
    <n v="0.05"/>
    <s v="10-20%"/>
  </r>
  <r>
    <n v="345"/>
    <s v="M"/>
    <n v="20"/>
    <s v="18-29"/>
    <x v="1"/>
    <s v="ano"/>
    <x v="0"/>
    <s v="ne"/>
    <s v="ne"/>
    <n v="130"/>
    <n v="70"/>
    <n v="27"/>
    <s v="nadváha"/>
    <n v="3.86"/>
    <s v="norma"/>
    <n v="2.2400000000000002"/>
    <n v="1.42"/>
    <n v="0.45"/>
    <n v="0.05"/>
    <s v="5-10%"/>
  </r>
  <r>
    <n v="346"/>
    <s v="M"/>
    <n v="28"/>
    <s v="18-29"/>
    <x v="1"/>
    <s v="ano"/>
    <x v="0"/>
    <s v="ne"/>
    <s v="ano"/>
    <n v="120"/>
    <n v="70"/>
    <n v="22.5"/>
    <s v="norma"/>
    <n v="2.68"/>
    <s v="norma"/>
    <n v="0.96"/>
    <n v="1.46"/>
    <n v="0.57999999999999996"/>
    <n v="0.05"/>
    <s v="5-10%"/>
  </r>
  <r>
    <n v="347"/>
    <s v="M"/>
    <n v="44"/>
    <s v="30-44"/>
    <x v="0"/>
    <s v="ano"/>
    <x v="0"/>
    <s v="ne"/>
    <s v="ne"/>
    <n v="115"/>
    <n v="65"/>
    <n v="24"/>
    <s v="norma"/>
    <n v="4.9400000000000004"/>
    <s v="norma"/>
    <n v="2.61"/>
    <n v="1.35"/>
    <n v="2.15"/>
    <s v="5-10%"/>
    <s v="10-20%"/>
  </r>
  <r>
    <n v="348"/>
    <s v="M"/>
    <n v="35"/>
    <s v="30-44"/>
    <x v="0"/>
    <s v="ne"/>
    <x v="0"/>
    <s v="ne"/>
    <s v="ne"/>
    <n v="140"/>
    <n v="80"/>
    <n v="24.5"/>
    <s v="norma"/>
    <n v="5.34"/>
    <s v="vysoký"/>
    <m/>
    <m/>
    <m/>
    <s v="5-10%"/>
    <s v="20-40%"/>
  </r>
  <r>
    <n v="349"/>
    <s v="M"/>
    <n v="52"/>
    <s v="45-59"/>
    <x v="1"/>
    <s v="ne"/>
    <x v="0"/>
    <s v="ne"/>
    <s v="ne"/>
    <n v="110"/>
    <n v="80"/>
    <n v="24"/>
    <s v="norma"/>
    <n v="5.88"/>
    <s v="vysoký"/>
    <n v="3.67"/>
    <n v="1.28"/>
    <n v="2.04"/>
    <s v="10-20%"/>
    <s v="10-20%"/>
  </r>
  <r>
    <n v="350"/>
    <s v="M"/>
    <n v="33"/>
    <s v="30-44"/>
    <x v="1"/>
    <s v="ne"/>
    <x v="0"/>
    <s v="ne"/>
    <s v="ne"/>
    <n v="120"/>
    <n v="80"/>
    <n v="29.5"/>
    <s v="nadváha"/>
    <n v="4.62"/>
    <s v="norma"/>
    <n v="2.4500000000000002"/>
    <n v="0.97"/>
    <n v="2.64"/>
    <n v="0.05"/>
    <s v="10-20%"/>
  </r>
  <r>
    <n v="351"/>
    <s v="M"/>
    <n v="23"/>
    <s v="18-29"/>
    <x v="0"/>
    <s v="ne"/>
    <x v="0"/>
    <s v="ne"/>
    <s v="ne"/>
    <n v="115"/>
    <n v="70"/>
    <n v="21"/>
    <s v="norma"/>
    <n v="4.1100000000000003"/>
    <s v="norma"/>
    <n v="2.5"/>
    <n v="1.25"/>
    <n v="0.8"/>
    <n v="0.05"/>
    <s v="10-20%"/>
  </r>
  <r>
    <n v="352"/>
    <s v="M"/>
    <n v="32"/>
    <s v="30-44"/>
    <x v="1"/>
    <s v="ano"/>
    <x v="0"/>
    <s v="ne"/>
    <s v="ano"/>
    <n v="125"/>
    <n v="85"/>
    <n v="28"/>
    <s v="nadváha"/>
    <n v="6.62"/>
    <s v="vysoký"/>
    <m/>
    <m/>
    <n v="2.4500000000000002"/>
    <n v="0.05"/>
    <s v="10-20%"/>
  </r>
  <r>
    <n v="353"/>
    <s v="M"/>
    <n v="27"/>
    <s v="18-29"/>
    <x v="0"/>
    <s v="ano"/>
    <x v="0"/>
    <s v="ne"/>
    <s v="ano"/>
    <n v="130"/>
    <n v="80"/>
    <n v="28"/>
    <s v="nadváha"/>
    <n v="5.0199999999999996"/>
    <s v="norma"/>
    <n v="2.5299999999999998"/>
    <n v="1.84"/>
    <n v="1.42"/>
    <n v="0.05"/>
    <s v="20-40%"/>
  </r>
  <r>
    <n v="354"/>
    <s v="M"/>
    <n v="29"/>
    <s v="18-29"/>
    <x v="1"/>
    <s v="ne"/>
    <x v="0"/>
    <s v="ne"/>
    <s v="ano"/>
    <n v="120"/>
    <n v="50"/>
    <n v="24.8"/>
    <s v="norma"/>
    <n v="2.67"/>
    <s v="norma"/>
    <n v="1.1000000000000001"/>
    <n v="1.4"/>
    <n v="0.37"/>
    <n v="0.05"/>
    <s v="5-10%"/>
  </r>
  <r>
    <n v="355"/>
    <s v="M"/>
    <n v="22"/>
    <s v="18-29"/>
    <x v="0"/>
    <s v="ne"/>
    <x v="0"/>
    <s v="ne"/>
    <s v="ne"/>
    <n v="130"/>
    <n v="80"/>
    <n v="28.1"/>
    <s v="nadváha"/>
    <n v="4.95"/>
    <s v="norma"/>
    <n v="3.23"/>
    <n v="1.1000000000000001"/>
    <n v="1.36"/>
    <n v="0.05"/>
    <s v="10-20%"/>
  </r>
  <r>
    <n v="356"/>
    <s v="M"/>
    <n v="41"/>
    <s v="30-44"/>
    <x v="1"/>
    <s v="ne"/>
    <x v="0"/>
    <s v="ne"/>
    <s v="ano"/>
    <n v="140"/>
    <n v="90"/>
    <n v="21.8"/>
    <s v="norma"/>
    <n v="6.35"/>
    <s v="vysoký"/>
    <n v="4.0599999999999996"/>
    <n v="1.46"/>
    <n v="1.83"/>
    <s v="5-10%"/>
    <s v="20-40%"/>
  </r>
  <r>
    <n v="357"/>
    <s v="M"/>
    <n v="27"/>
    <s v="18-29"/>
    <x v="1"/>
    <s v="ne"/>
    <x v="0"/>
    <s v="ne"/>
    <s v="ne"/>
    <n v="110"/>
    <n v="70"/>
    <n v="20"/>
    <s v="norma"/>
    <n v="4.5"/>
    <s v="norma"/>
    <n v="2.2999999999999998"/>
    <n v="1.64"/>
    <n v="1.24"/>
    <n v="0.05"/>
    <s v="10-20%"/>
  </r>
  <r>
    <n v="358"/>
    <s v="M"/>
    <n v="23"/>
    <s v="18-29"/>
    <x v="0"/>
    <s v="ano"/>
    <x v="0"/>
    <s v="ne"/>
    <m/>
    <n v="125"/>
    <n v="70"/>
    <n v="19.5"/>
    <s v="norma"/>
    <n v="3.11"/>
    <s v="norma"/>
    <m/>
    <m/>
    <n v="0.64"/>
    <n v="0.05"/>
    <s v="10-20%"/>
  </r>
  <r>
    <n v="359"/>
    <s v="M"/>
    <n v="21"/>
    <s v="18-29"/>
    <x v="1"/>
    <s v="ano"/>
    <x v="0"/>
    <s v="ne"/>
    <s v="ne"/>
    <n v="160"/>
    <n v="100"/>
    <n v="24"/>
    <s v="norma"/>
    <n v="6.15"/>
    <s v="vysoký"/>
    <n v="3.47"/>
    <n v="1.94"/>
    <n v="1.63"/>
    <n v="0.05"/>
    <s v="20-40%"/>
  </r>
  <r>
    <n v="360"/>
    <s v="M"/>
    <n v="20"/>
    <s v="18-29"/>
    <x v="0"/>
    <s v="ne"/>
    <x v="0"/>
    <s v="ne"/>
    <s v="ne"/>
    <n v="150"/>
    <n v="80"/>
    <n v="21.9"/>
    <s v="norma"/>
    <n v="4.3600000000000003"/>
    <s v="norma"/>
    <n v="2.06"/>
    <n v="1.9"/>
    <n v="0.88"/>
    <n v="0.05"/>
    <s v="20-40%"/>
  </r>
  <r>
    <n v="361"/>
    <s v="M"/>
    <n v="24"/>
    <s v="18-29"/>
    <x v="1"/>
    <s v="ne"/>
    <x v="0"/>
    <s v="ne"/>
    <s v="ano"/>
    <n v="120"/>
    <n v="70"/>
    <n v="23.5"/>
    <s v="norma"/>
    <n v="4.66"/>
    <s v="norma"/>
    <n v="2.71"/>
    <n v="1.61"/>
    <n v="0.74"/>
    <n v="0.05"/>
    <s v="10-20%"/>
  </r>
  <r>
    <n v="362"/>
    <s v="M"/>
    <n v="26"/>
    <s v="18-29"/>
    <x v="1"/>
    <s v="ano"/>
    <x v="0"/>
    <s v="ne"/>
    <s v="ano"/>
    <n v="125"/>
    <n v="80"/>
    <n v="26"/>
    <s v="nadváha"/>
    <n v="4.18"/>
    <s v="norma"/>
    <n v="2.5499999999999998"/>
    <n v="1.23"/>
    <n v="0.89"/>
    <n v="0.05"/>
    <s v="5-10%"/>
  </r>
  <r>
    <n v="363"/>
    <s v="M"/>
    <n v="20"/>
    <s v="18-29"/>
    <x v="0"/>
    <s v="ano"/>
    <x v="0"/>
    <s v="ne"/>
    <s v="ano"/>
    <n v="105"/>
    <n v="60"/>
    <n v="18"/>
    <s v="podváha"/>
    <n v="3.65"/>
    <s v="norma"/>
    <n v="2.11"/>
    <n v="1.03"/>
    <n v="1.1200000000000001"/>
    <n v="0.05"/>
    <s v="10-20%"/>
  </r>
  <r>
    <n v="364"/>
    <s v="M"/>
    <n v="20"/>
    <s v="18-29"/>
    <x v="1"/>
    <s v="ano"/>
    <x v="0"/>
    <s v="ne"/>
    <s v="ne"/>
    <n v="120"/>
    <n v="80"/>
    <n v="32"/>
    <s v="obezita"/>
    <n v="4.96"/>
    <s v="norma"/>
    <m/>
    <m/>
    <n v="2.69"/>
    <n v="0.05"/>
    <s v="10-20%"/>
  </r>
  <r>
    <n v="365"/>
    <s v="M"/>
    <n v="31"/>
    <s v="30-44"/>
    <x v="1"/>
    <s v="ne"/>
    <x v="0"/>
    <s v="ne"/>
    <s v="ne"/>
    <n v="140"/>
    <n v="85"/>
    <n v="23.9"/>
    <s v="norma"/>
    <n v="4.0999999999999996"/>
    <s v="norma"/>
    <n v="2.29"/>
    <n v="1.2"/>
    <n v="1.34"/>
    <n v="0.05"/>
    <s v="10-20%"/>
  </r>
  <r>
    <n v="366"/>
    <s v="M"/>
    <n v="29"/>
    <s v="18-29"/>
    <x v="1"/>
    <s v="ano"/>
    <x v="0"/>
    <s v="ne"/>
    <s v="ne"/>
    <n v="125"/>
    <n v="80"/>
    <n v="25.5"/>
    <s v="nadváha"/>
    <n v="3.71"/>
    <s v="norma"/>
    <n v="1.98"/>
    <n v="1.33"/>
    <n v="0.87"/>
    <n v="0.05"/>
    <s v="5-10%"/>
  </r>
  <r>
    <n v="367"/>
    <s v="M"/>
    <n v="43"/>
    <s v="30-44"/>
    <x v="1"/>
    <s v="ne"/>
    <x v="0"/>
    <s v="ne"/>
    <s v="ano"/>
    <n v="140"/>
    <n v="90"/>
    <n v="23.1"/>
    <s v="norma"/>
    <n v="4.34"/>
    <s v="norma"/>
    <n v="2.19"/>
    <n v="1.95"/>
    <n v="0.45"/>
    <n v="0.05"/>
    <s v="10-20%"/>
  </r>
  <r>
    <n v="368"/>
    <s v="M"/>
    <n v="22"/>
    <s v="18-29"/>
    <x v="1"/>
    <s v="ne"/>
    <x v="0"/>
    <s v="ne"/>
    <s v="ne"/>
    <n v="110"/>
    <n v="70"/>
    <n v="24.2"/>
    <s v="norma"/>
    <n v="4.3099999999999996"/>
    <s v="norma"/>
    <n v="2.46"/>
    <n v="1.39"/>
    <n v="1.01"/>
    <n v="0.05"/>
    <s v="5-10%"/>
  </r>
  <r>
    <n v="369"/>
    <s v="M"/>
    <n v="36"/>
    <s v="30-44"/>
    <x v="0"/>
    <s v="ne"/>
    <x v="0"/>
    <s v="ne"/>
    <s v="ne"/>
    <n v="120"/>
    <n v="75"/>
    <n v="23"/>
    <s v="norma"/>
    <n v="5.45"/>
    <s v="vysoký"/>
    <n v="3.69"/>
    <n v="0.98"/>
    <n v="1.72"/>
    <n v="0.05"/>
    <s v="10-20%"/>
  </r>
  <r>
    <n v="370"/>
    <s v="M"/>
    <n v="36"/>
    <s v="30-44"/>
    <x v="0"/>
    <s v="ne"/>
    <x v="0"/>
    <s v="ne"/>
    <s v="ne"/>
    <n v="120"/>
    <n v="80"/>
    <n v="28.6"/>
    <s v="nadváha"/>
    <n v="6.62"/>
    <s v="vysoký"/>
    <n v="4.62"/>
    <n v="1.46"/>
    <n v="1.19"/>
    <s v="5-10%"/>
    <s v="20-40%"/>
  </r>
  <r>
    <n v="371"/>
    <s v="M"/>
    <n v="56"/>
    <s v="45-59"/>
    <x v="0"/>
    <s v="ano"/>
    <x v="0"/>
    <s v="ne"/>
    <s v="ano"/>
    <n v="120"/>
    <n v="80"/>
    <n v="22"/>
    <s v="norma"/>
    <n v="5.32"/>
    <s v="vysoký"/>
    <n v="3.32"/>
    <n v="1.42"/>
    <n v="1.28"/>
    <s v="10-20%"/>
    <s v="10-20%"/>
  </r>
  <r>
    <n v="372"/>
    <s v="M"/>
    <n v="26"/>
    <s v="18-29"/>
    <x v="1"/>
    <s v="ne"/>
    <x v="0"/>
    <s v="ne"/>
    <s v="ano"/>
    <n v="145"/>
    <n v="80"/>
    <n v="22.2"/>
    <s v="norma"/>
    <n v="3.39"/>
    <s v="norma"/>
    <n v="1.88"/>
    <n v="1.31"/>
    <n v="0.44"/>
    <n v="0.05"/>
    <s v="10-20%"/>
  </r>
  <r>
    <n v="373"/>
    <s v="M"/>
    <n v="22"/>
    <s v="18-29"/>
    <x v="1"/>
    <s v="ne"/>
    <x v="0"/>
    <s v="ne"/>
    <m/>
    <n v="135"/>
    <n v="80"/>
    <n v="27.1"/>
    <s v="nadváha"/>
    <n v="5.29"/>
    <s v="vysoký"/>
    <n v="3.62"/>
    <n v="1.3"/>
    <n v="0.81"/>
    <n v="0.05"/>
    <s v="10-20%"/>
  </r>
  <r>
    <n v="374"/>
    <s v="M"/>
    <n v="25"/>
    <s v="18-29"/>
    <x v="0"/>
    <s v="ne"/>
    <x v="0"/>
    <s v="ne"/>
    <s v="ano"/>
    <n v="130"/>
    <n v="70"/>
    <n v="26.8"/>
    <s v="nadváha"/>
    <n v="6.24"/>
    <s v="vysoký"/>
    <n v="3.87"/>
    <n v="0.82"/>
    <n v="3.41"/>
    <n v="0.05"/>
    <s v="20-40%"/>
  </r>
  <r>
    <n v="375"/>
    <s v="M"/>
    <n v="31"/>
    <s v="30-44"/>
    <x v="0"/>
    <s v="ne"/>
    <x v="0"/>
    <s v="ne"/>
    <s v="ne"/>
    <n v="130"/>
    <n v="80"/>
    <n v="26.9"/>
    <s v="nadváha"/>
    <n v="4.32"/>
    <s v="norma"/>
    <n v="1.56"/>
    <n v="0.98"/>
    <n v="3.92"/>
    <n v="0.05"/>
    <s v="10-20%"/>
  </r>
  <r>
    <n v="376"/>
    <s v="M"/>
    <n v="23"/>
    <s v="18-29"/>
    <x v="0"/>
    <s v="ne"/>
    <x v="0"/>
    <s v="ne"/>
    <s v="ne"/>
    <n v="160"/>
    <n v="100"/>
    <n v="22.3"/>
    <s v="norma"/>
    <n v="5.04"/>
    <s v="norma"/>
    <n v="2.4"/>
    <n v="1.36"/>
    <n v="2.82"/>
    <s v="5-10%"/>
    <s v="20-40%"/>
  </r>
  <r>
    <n v="377"/>
    <s v="M"/>
    <n v="21"/>
    <s v="18-29"/>
    <x v="0"/>
    <s v="ne"/>
    <x v="0"/>
    <s v="ne"/>
    <s v="ne"/>
    <n v="120"/>
    <n v="70"/>
    <n v="20.100000000000001"/>
    <s v="norma"/>
    <n v="5.36"/>
    <s v="vysoký"/>
    <n v="2.5499999999999998"/>
    <n v="1.38"/>
    <n v="3.14"/>
    <n v="0.05"/>
    <s v="10-20%"/>
  </r>
  <r>
    <n v="378"/>
    <s v="M"/>
    <n v="42"/>
    <s v="30-44"/>
    <x v="1"/>
    <s v="ne"/>
    <x v="0"/>
    <s v="ne"/>
    <s v="ne"/>
    <n v="120"/>
    <n v="70"/>
    <n v="29.1"/>
    <s v="nadváha"/>
    <n v="6.37"/>
    <s v="vysoký"/>
    <n v="3.51"/>
    <n v="1.1100000000000001"/>
    <n v="3.85"/>
    <s v="5-10%"/>
    <s v="10-20%"/>
  </r>
  <r>
    <n v="379"/>
    <s v="M"/>
    <n v="23"/>
    <s v="18-29"/>
    <x v="1"/>
    <s v="ne"/>
    <x v="0"/>
    <s v="ne"/>
    <s v="ne"/>
    <n v="140"/>
    <n v="80"/>
    <n v="23.4"/>
    <s v="norma"/>
    <n v="3.86"/>
    <s v="norma"/>
    <n v="2.23"/>
    <n v="1.36"/>
    <n v="0.6"/>
    <n v="0.05"/>
    <s v="10-20%"/>
  </r>
  <r>
    <n v="380"/>
    <s v="M"/>
    <n v="57"/>
    <s v="45-59"/>
    <x v="1"/>
    <s v="ne"/>
    <x v="0"/>
    <s v="ne"/>
    <s v="ne"/>
    <n v="125"/>
    <n v="95"/>
    <n v="29.8"/>
    <s v="nadváha"/>
    <n v="6.68"/>
    <s v="vysoký"/>
    <n v="3.98"/>
    <n v="1.51"/>
    <n v="2.62"/>
    <s v="10-20%"/>
    <s v="10-20%"/>
  </r>
  <r>
    <n v="381"/>
    <s v="M"/>
    <n v="34"/>
    <s v="30-44"/>
    <x v="1"/>
    <s v="ne"/>
    <x v="0"/>
    <s v="ne"/>
    <s v="ne"/>
    <n v="130"/>
    <n v="90"/>
    <n v="26.2"/>
    <s v="nadváha"/>
    <n v="4.9800000000000004"/>
    <s v="norma"/>
    <n v="3.53"/>
    <n v="1.17"/>
    <n v="0.61"/>
    <n v="0.05"/>
    <s v="10-20%"/>
  </r>
  <r>
    <n v="382"/>
    <s v="M"/>
    <n v="32"/>
    <s v="30-44"/>
    <x v="1"/>
    <s v="ne"/>
    <x v="0"/>
    <s v="ne"/>
    <s v="ne"/>
    <n v="120"/>
    <n v="80"/>
    <n v="22.9"/>
    <s v="norma"/>
    <n v="4.84"/>
    <s v="norma"/>
    <n v="2.79"/>
    <n v="1.7"/>
    <n v="0.78"/>
    <n v="0.05"/>
    <s v="10-20%"/>
  </r>
  <r>
    <n v="383"/>
    <s v="M"/>
    <n v="61"/>
    <s v="60 a více"/>
    <x v="1"/>
    <s v="ne"/>
    <x v="1"/>
    <s v="ne"/>
    <s v="ano"/>
    <n v="120"/>
    <n v="80"/>
    <n v="24.3"/>
    <s v="norma"/>
    <n v="4.37"/>
    <s v="norma"/>
    <n v="2.0699999999999998"/>
    <n v="1.61"/>
    <n v="1.51"/>
    <s v="5-10%"/>
    <s v="5-10%"/>
  </r>
  <r>
    <n v="384"/>
    <s v="M"/>
    <n v="27"/>
    <s v="18-29"/>
    <x v="0"/>
    <s v="ne"/>
    <x v="0"/>
    <s v="ne"/>
    <s v="ne"/>
    <n v="120"/>
    <n v="80"/>
    <n v="26"/>
    <s v="nadváha"/>
    <n v="4.66"/>
    <s v="norma"/>
    <n v="2.76"/>
    <n v="1"/>
    <n v="1.99"/>
    <n v="0.05"/>
    <s v="10-20%"/>
  </r>
  <r>
    <n v="385"/>
    <s v="M"/>
    <n v="27"/>
    <s v="18-29"/>
    <x v="1"/>
    <s v="ne"/>
    <x v="0"/>
    <s v="ne"/>
    <s v="ano"/>
    <n v="130"/>
    <n v="80"/>
    <n v="21.9"/>
    <s v="norma"/>
    <n v="4.0999999999999996"/>
    <s v="norma"/>
    <n v="2.2799999999999998"/>
    <n v="1.25"/>
    <n v="1.25"/>
    <n v="0.05"/>
    <s v="10-20%"/>
  </r>
  <r>
    <n v="386"/>
    <s v="M"/>
    <n v="29"/>
    <s v="18-29"/>
    <x v="1"/>
    <s v="ne"/>
    <x v="0"/>
    <s v="ne"/>
    <s v="ne"/>
    <n v="150"/>
    <n v="95"/>
    <n v="27.5"/>
    <s v="nadváha"/>
    <n v="6.11"/>
    <s v="vysoký"/>
    <n v="3.68"/>
    <n v="1.1299999999999999"/>
    <n v="2.85"/>
    <n v="0.05"/>
    <s v="20-40%"/>
  </r>
  <r>
    <n v="387"/>
    <s v="M"/>
    <n v="31"/>
    <s v="30-44"/>
    <x v="1"/>
    <s v="ne"/>
    <x v="0"/>
    <s v="ne"/>
    <s v="ano"/>
    <n v="125"/>
    <n v="90"/>
    <n v="27.8"/>
    <s v="nadváha"/>
    <n v="5.03"/>
    <s v="norma"/>
    <n v="3.37"/>
    <n v="1.02"/>
    <n v="1.41"/>
    <n v="0.05"/>
    <s v="10-20%"/>
  </r>
  <r>
    <n v="388"/>
    <s v="M"/>
    <n v="52"/>
    <s v="45-59"/>
    <x v="1"/>
    <s v="ne"/>
    <x v="1"/>
    <s v="ne"/>
    <s v="ano"/>
    <n v="135"/>
    <n v="80"/>
    <n v="33.299999999999997"/>
    <s v="obezita"/>
    <n v="5.2"/>
    <s v="norma"/>
    <n v="2.68"/>
    <n v="1.02"/>
    <n v="3.3"/>
    <s v="5-10%"/>
    <s v="10-20%"/>
  </r>
  <r>
    <n v="389"/>
    <s v="M"/>
    <n v="62"/>
    <s v="60 a více"/>
    <x v="1"/>
    <s v="ne"/>
    <x v="0"/>
    <s v="ne"/>
    <s v="ano"/>
    <n v="160"/>
    <n v="100"/>
    <n v="25.6"/>
    <s v="norma"/>
    <n v="5.21"/>
    <s v="vysoký"/>
    <n v="3.53"/>
    <n v="1.1499999999999999"/>
    <n v="1.1599999999999999"/>
    <s v="10-20%"/>
    <s v="10-20%"/>
  </r>
  <r>
    <n v="390"/>
    <s v="M"/>
    <n v="46"/>
    <s v="45-59"/>
    <x v="0"/>
    <s v="ne"/>
    <x v="1"/>
    <s v="ne"/>
    <s v="ano"/>
    <n v="140"/>
    <n v="80"/>
    <n v="43.5"/>
    <s v="obezita"/>
    <n v="4.37"/>
    <s v="norma"/>
    <n v="2.63"/>
    <n v="1.05"/>
    <n v="1.51"/>
    <s v="10-20%"/>
    <s v="20-40%"/>
  </r>
  <r>
    <n v="391"/>
    <s v="M"/>
    <n v="49"/>
    <s v="45-59"/>
    <x v="1"/>
    <s v="ne"/>
    <x v="0"/>
    <s v="ne"/>
    <s v="ne"/>
    <n v="130"/>
    <n v="90"/>
    <n v="27.2"/>
    <s v="nadváha"/>
    <n v="5.65"/>
    <s v="vysoký"/>
    <n v="3.58"/>
    <n v="1.28"/>
    <n v="1.73"/>
    <s v="5-10%"/>
    <s v="10-20%"/>
  </r>
  <r>
    <n v="392"/>
    <s v="M"/>
    <n v="30"/>
    <s v="30-44"/>
    <x v="1"/>
    <s v="ne"/>
    <x v="0"/>
    <s v="ne"/>
    <s v="ano"/>
    <n v="115"/>
    <n v="80"/>
    <n v="20.3"/>
    <s v="norma"/>
    <n v="3.26"/>
    <s v="norma"/>
    <n v="1.45"/>
    <n v="1.5"/>
    <n v="0.86"/>
    <n v="0.05"/>
    <s v="5-10%"/>
  </r>
  <r>
    <n v="393"/>
    <s v="M"/>
    <n v="23"/>
    <s v="18-29"/>
    <x v="0"/>
    <s v="ne"/>
    <x v="0"/>
    <s v="ne"/>
    <s v="ano"/>
    <n v="120"/>
    <n v="70"/>
    <n v="24.1"/>
    <s v="norma"/>
    <n v="4.42"/>
    <s v="norma"/>
    <n v="2.64"/>
    <n v="1.25"/>
    <n v="1.1599999999999999"/>
    <n v="0.05"/>
    <s v="10-20%"/>
  </r>
  <r>
    <n v="394"/>
    <s v="M"/>
    <n v="28"/>
    <s v="18-29"/>
    <x v="1"/>
    <s v="ne"/>
    <x v="0"/>
    <s v="ne"/>
    <s v="ne"/>
    <n v="120"/>
    <n v="65"/>
    <n v="23"/>
    <s v="norma"/>
    <n v="3.28"/>
    <s v="norma"/>
    <n v="1.43"/>
    <n v="1.4"/>
    <n v="0.98"/>
    <n v="0.05"/>
    <s v="5-10%"/>
  </r>
  <r>
    <n v="395"/>
    <s v="M"/>
    <n v="39"/>
    <s v="30-44"/>
    <x v="1"/>
    <s v="ne"/>
    <x v="0"/>
    <s v="ne"/>
    <s v="ano"/>
    <n v="130"/>
    <n v="80"/>
    <n v="32.1"/>
    <s v="obezita"/>
    <n v="3.64"/>
    <s v="norma"/>
    <n v="2.0499999999999998"/>
    <n v="0.75"/>
    <n v="1.84"/>
    <n v="0.05"/>
    <s v="10-20%"/>
  </r>
  <r>
    <n v="396"/>
    <s v="M"/>
    <n v="26"/>
    <s v="18-29"/>
    <x v="1"/>
    <s v="ne"/>
    <x v="0"/>
    <s v="ne"/>
    <s v="ne"/>
    <n v="120"/>
    <n v="80"/>
    <n v="21.8"/>
    <s v="norma"/>
    <n v="4.45"/>
    <s v="norma"/>
    <n v="2.79"/>
    <n v="1.27"/>
    <n v="0.86"/>
    <n v="0.05"/>
    <s v="5-10%"/>
  </r>
  <r>
    <n v="397"/>
    <s v="M"/>
    <n v="34"/>
    <s v="30-44"/>
    <x v="1"/>
    <s v="ne"/>
    <x v="0"/>
    <s v="ne"/>
    <s v="ne"/>
    <n v="130"/>
    <n v="80"/>
    <n v="27.5"/>
    <s v="nadváha"/>
    <n v="4.22"/>
    <s v="norma"/>
    <n v="2.77"/>
    <n v="0.78"/>
    <n v="1.48"/>
    <n v="0.05"/>
    <s v="10-20%"/>
  </r>
  <r>
    <n v="398"/>
    <s v="M"/>
    <n v="45"/>
    <s v="45-59"/>
    <x v="1"/>
    <s v="ne"/>
    <x v="0"/>
    <s v="ne"/>
    <s v="ne"/>
    <n v="110"/>
    <n v="70"/>
    <n v="22.8"/>
    <s v="norma"/>
    <n v="4.34"/>
    <s v="norma"/>
    <n v="2.33"/>
    <n v="1.49"/>
    <n v="1.1499999999999999"/>
    <n v="0.05"/>
    <s v="5-10%"/>
  </r>
  <r>
    <n v="399"/>
    <s v="M"/>
    <n v="40"/>
    <s v="30-44"/>
    <x v="1"/>
    <s v="ne"/>
    <x v="1"/>
    <s v="ne"/>
    <s v="ano"/>
    <n v="130"/>
    <n v="95"/>
    <n v="29.1"/>
    <s v="nadváha"/>
    <n v="5.54"/>
    <s v="vysoký"/>
    <n v="3.17"/>
    <n v="1.42"/>
    <n v="2.09"/>
    <s v="5-10%"/>
    <s v="20-40%"/>
  </r>
  <r>
    <n v="400"/>
    <s v="M"/>
    <n v="28"/>
    <s v="18-29"/>
    <x v="1"/>
    <s v="ne"/>
    <x v="0"/>
    <s v="ne"/>
    <s v="ne"/>
    <n v="130"/>
    <n v="80"/>
    <n v="19.600000000000001"/>
    <s v="norma"/>
    <n v="3.85"/>
    <s v="norma"/>
    <n v="2.5"/>
    <n v="1.04"/>
    <n v="0.69"/>
    <n v="0.05"/>
    <s v="5-10%"/>
  </r>
  <r>
    <n v="401"/>
    <s v="M"/>
    <n v="65"/>
    <s v="60 a více"/>
    <x v="1"/>
    <s v="ne"/>
    <x v="1"/>
    <s v="ne"/>
    <s v="ano"/>
    <n v="140"/>
    <n v="80"/>
    <n v="26.1"/>
    <s v="nadváha"/>
    <n v="5.41"/>
    <s v="vysoký"/>
    <n v="3.53"/>
    <n v="1.29"/>
    <n v="1.3"/>
    <s v="10-20%"/>
    <s v="10-20%"/>
  </r>
  <r>
    <n v="402"/>
    <s v="M"/>
    <n v="31"/>
    <s v="30-44"/>
    <x v="1"/>
    <s v="ne"/>
    <x v="0"/>
    <s v="ne"/>
    <s v="ano"/>
    <n v="120"/>
    <n v="70"/>
    <n v="25.9"/>
    <s v="nadváha"/>
    <n v="4.4800000000000004"/>
    <s v="norma"/>
    <n v="2.71"/>
    <n v="1.28"/>
    <n v="1.08"/>
    <n v="0.05"/>
    <s v="10-20%"/>
  </r>
  <r>
    <n v="403"/>
    <s v="M"/>
    <n v="37"/>
    <s v="30-44"/>
    <x v="1"/>
    <s v="ne"/>
    <x v="0"/>
    <s v="ne"/>
    <s v="ne"/>
    <n v="115"/>
    <n v="80"/>
    <n v="26.2"/>
    <s v="nadváha"/>
    <n v="4.7699999999999996"/>
    <s v="norma"/>
    <n v="2.61"/>
    <n v="1.27"/>
    <n v="1.95"/>
    <n v="0.05"/>
    <s v="10-20%"/>
  </r>
  <r>
    <n v="404"/>
    <s v="Ž"/>
    <n v="30"/>
    <s v="30-44"/>
    <x v="1"/>
    <s v="ano"/>
    <x v="0"/>
    <s v="ne"/>
    <s v="ano"/>
    <n v="100"/>
    <n v="60"/>
    <n v="18.5"/>
    <s v="norma"/>
    <n v="3.07"/>
    <s v="norma"/>
    <n v="1.61"/>
    <n v="1.26"/>
    <n v="0.45"/>
    <n v="0.05"/>
    <n v="0.05"/>
  </r>
  <r>
    <n v="405"/>
    <s v="Ž"/>
    <n v="54"/>
    <s v="45-59"/>
    <x v="1"/>
    <s v="ne"/>
    <x v="0"/>
    <s v="ne"/>
    <s v="ne"/>
    <n v="120"/>
    <n v="80"/>
    <n v="20.3"/>
    <s v="norma"/>
    <n v="5.21"/>
    <s v="vysoký"/>
    <n v="3.11"/>
    <n v="1.71"/>
    <n v="0.86"/>
    <s v="5-10%"/>
    <s v="5-10%"/>
  </r>
  <r>
    <n v="406"/>
    <s v="Ž"/>
    <n v="54"/>
    <s v="45-59"/>
    <x v="1"/>
    <s v="ne"/>
    <x v="0"/>
    <s v="ne"/>
    <s v="ano"/>
    <n v="125"/>
    <n v="80"/>
    <n v="21.7"/>
    <s v="norma"/>
    <n v="5.57"/>
    <s v="vysoký"/>
    <n v="3.08"/>
    <n v="2.04"/>
    <n v="1"/>
    <s v="5-10%"/>
    <s v="5-10%"/>
  </r>
  <r>
    <n v="407"/>
    <s v="Ž"/>
    <n v="53"/>
    <s v="45-59"/>
    <x v="0"/>
    <s v="ne"/>
    <x v="0"/>
    <s v="ne"/>
    <s v="ne"/>
    <n v="140"/>
    <n v="90"/>
    <n v="27.5"/>
    <s v="nadváha"/>
    <n v="6.63"/>
    <s v="vysoký"/>
    <n v="4.18"/>
    <n v="0.9"/>
    <n v="3.41"/>
    <s v="10-20%"/>
    <s v="20-40%"/>
  </r>
  <r>
    <n v="408"/>
    <s v="Ž"/>
    <n v="22"/>
    <s v="18-29"/>
    <x v="0"/>
    <s v="ne"/>
    <x v="0"/>
    <s v="ne"/>
    <s v="ano"/>
    <n v="120"/>
    <n v="75"/>
    <n v="22.5"/>
    <s v="norma"/>
    <n v="4.7"/>
    <s v="norma"/>
    <n v="2.56"/>
    <n v="1.26"/>
    <n v="1.93"/>
    <n v="0.05"/>
    <s v="10-20%"/>
  </r>
  <r>
    <n v="409"/>
    <s v="Ž"/>
    <n v="54"/>
    <s v="45-59"/>
    <x v="1"/>
    <s v="ne"/>
    <x v="1"/>
    <s v="ne"/>
    <s v="ano"/>
    <n v="160"/>
    <n v="100"/>
    <n v="27.6"/>
    <s v="nadváha"/>
    <n v="6.16"/>
    <s v="vysoký"/>
    <n v="4.0199999999999996"/>
    <n v="1.63"/>
    <n v="1.1200000000000001"/>
    <s v="5-10%"/>
    <s v="10-20%"/>
  </r>
  <r>
    <n v="410"/>
    <s v="Ž"/>
    <n v="39"/>
    <s v="30-44"/>
    <x v="0"/>
    <s v="ne"/>
    <x v="0"/>
    <s v="ne"/>
    <s v="ano"/>
    <n v="120"/>
    <n v="80"/>
    <n v="19.5"/>
    <s v="norma"/>
    <n v="5.29"/>
    <s v="vysoký"/>
    <n v="3.31"/>
    <n v="1.46"/>
    <n v="1.1399999999999999"/>
    <n v="0.05"/>
    <s v="10-20%"/>
  </r>
  <r>
    <n v="411"/>
    <s v="Ž"/>
    <n v="19"/>
    <s v="18-29"/>
    <x v="1"/>
    <s v="ne"/>
    <x v="0"/>
    <s v="ne"/>
    <s v="ano"/>
    <n v="120"/>
    <n v="80"/>
    <n v="21.2"/>
    <s v="norma"/>
    <n v="3.96"/>
    <s v="norma"/>
    <n v="2.2999999999999998"/>
    <n v="1.32"/>
    <n v="0.75"/>
    <n v="0.05"/>
    <n v="0.05"/>
  </r>
  <r>
    <n v="412"/>
    <s v="Ž"/>
    <n v="59"/>
    <s v="45-59"/>
    <x v="1"/>
    <s v="ne"/>
    <x v="0"/>
    <s v="ne"/>
    <s v="ne"/>
    <n v="140"/>
    <n v="90"/>
    <n v="30.1"/>
    <s v="obezita"/>
    <n v="4.92"/>
    <s v="norma"/>
    <n v="2.96"/>
    <n v="1.56"/>
    <n v="0.89"/>
    <s v="5-10%"/>
    <s v="5-10%"/>
  </r>
  <r>
    <n v="413"/>
    <s v="Ž"/>
    <n v="26"/>
    <s v="18-29"/>
    <x v="1"/>
    <s v="ne"/>
    <x v="0"/>
    <s v="ne"/>
    <s v="ne"/>
    <n v="120"/>
    <n v="80"/>
    <n v="21.8"/>
    <s v="norma"/>
    <n v="5.68"/>
    <s v="vysoký"/>
    <n v="3.98"/>
    <n v="1.43"/>
    <n v="0.59"/>
    <n v="0.05"/>
    <s v="5-10%"/>
  </r>
  <r>
    <n v="414"/>
    <s v="Ž"/>
    <n v="19"/>
    <s v="18-29"/>
    <x v="0"/>
    <s v="ne"/>
    <x v="0"/>
    <s v="ne"/>
    <s v="ne"/>
    <n v="110"/>
    <n v="60"/>
    <n v="20.100000000000001"/>
    <s v="norma"/>
    <n v="5.08"/>
    <s v="norma"/>
    <n v="3.13"/>
    <n v="1.33"/>
    <n v="1.36"/>
    <n v="0.05"/>
    <s v="10-20%"/>
  </r>
  <r>
    <n v="415"/>
    <s v="Ž"/>
    <n v="28"/>
    <s v="18-29"/>
    <x v="1"/>
    <s v="ne"/>
    <x v="0"/>
    <s v="ne"/>
    <s v="ne"/>
    <n v="110"/>
    <n v="60"/>
    <n v="20"/>
    <s v="norma"/>
    <n v="5.45"/>
    <s v="vysoký"/>
    <n v="2.75"/>
    <n v="2"/>
    <n v="1.53"/>
    <n v="0.05"/>
    <s v="5-10%"/>
  </r>
  <r>
    <n v="416"/>
    <s v="Ž"/>
    <n v="21"/>
    <s v="18-29"/>
    <x v="1"/>
    <s v="ne"/>
    <x v="0"/>
    <s v="ne"/>
    <s v="ne"/>
    <n v="115"/>
    <n v="75"/>
    <n v="24.2"/>
    <s v="norma"/>
    <n v="5.01"/>
    <s v="norma"/>
    <n v="2.74"/>
    <n v="1.77"/>
    <n v="1.1100000000000001"/>
    <n v="0.05"/>
    <s v="5-10%"/>
  </r>
  <r>
    <n v="417"/>
    <s v="Ž"/>
    <n v="21"/>
    <s v="18-29"/>
    <x v="1"/>
    <s v="ne"/>
    <x v="0"/>
    <s v="ne"/>
    <s v="ne"/>
    <n v="115"/>
    <n v="80"/>
    <n v="20.100000000000001"/>
    <s v="norma"/>
    <n v="3.38"/>
    <s v="norma"/>
    <n v="1.62"/>
    <n v="1.4"/>
    <n v="0.79"/>
    <n v="0.05"/>
    <n v="0.05"/>
  </r>
  <r>
    <n v="418"/>
    <s v="Ž"/>
    <n v="57"/>
    <s v="45-59"/>
    <x v="1"/>
    <s v="ne"/>
    <x v="1"/>
    <s v="ne"/>
    <s v="ne"/>
    <n v="125"/>
    <n v="80"/>
    <n v="22"/>
    <s v="norma"/>
    <n v="5.97"/>
    <s v="vysoký"/>
    <n v="3.85"/>
    <n v="1.32"/>
    <n v="1.76"/>
    <s v="5-10%"/>
    <s v="5-10%"/>
  </r>
  <r>
    <n v="419"/>
    <s v="Ž"/>
    <n v="28"/>
    <s v="18-29"/>
    <x v="1"/>
    <s v="ne"/>
    <x v="0"/>
    <s v="ne"/>
    <s v="ano"/>
    <n v="120"/>
    <n v="80"/>
    <n v="22.4"/>
    <s v="norma"/>
    <n v="4.6399999999999997"/>
    <s v="norma"/>
    <n v="2.97"/>
    <n v="1.29"/>
    <n v="0.83"/>
    <n v="0.05"/>
    <s v="5-10%"/>
  </r>
  <r>
    <n v="420"/>
    <s v="Ž"/>
    <n v="21"/>
    <s v="18-29"/>
    <x v="0"/>
    <s v="ne"/>
    <x v="0"/>
    <s v="ne"/>
    <m/>
    <n v="115"/>
    <n v="70"/>
    <n v="24"/>
    <s v="norma"/>
    <n v="4.78"/>
    <s v="norma"/>
    <n v="2.99"/>
    <n v="1.44"/>
    <n v="0.76"/>
    <n v="0.05"/>
    <s v="10-20%"/>
  </r>
  <r>
    <n v="421"/>
    <s v="Ž"/>
    <n v="52"/>
    <s v="45-59"/>
    <x v="0"/>
    <s v="ne"/>
    <x v="1"/>
    <s v="ne"/>
    <s v="ne"/>
    <n v="130"/>
    <n v="90"/>
    <n v="28.7"/>
    <s v="nadváha"/>
    <n v="4.01"/>
    <s v="norma"/>
    <n v="2.12"/>
    <n v="1.33"/>
    <n v="1.24"/>
    <n v="0.05"/>
    <s v="5-10%"/>
  </r>
  <r>
    <n v="422"/>
    <s v="Ž"/>
    <n v="37"/>
    <s v="30-44"/>
    <x v="0"/>
    <s v="ne"/>
    <x v="0"/>
    <s v="ne"/>
    <s v="ano"/>
    <n v="140"/>
    <n v="80"/>
    <n v="22.2"/>
    <s v="norma"/>
    <n v="5.41"/>
    <s v="vysoký"/>
    <n v="3.29"/>
    <n v="1.72"/>
    <n v="0.88"/>
    <n v="0.05"/>
    <s v="10-20%"/>
  </r>
  <r>
    <n v="423"/>
    <s v="Ž"/>
    <n v="22"/>
    <s v="18-29"/>
    <x v="1"/>
    <s v="ne"/>
    <x v="0"/>
    <s v="ne"/>
    <s v="ne"/>
    <n v="120"/>
    <n v="80"/>
    <n v="18.600000000000001"/>
    <s v="norma"/>
    <n v="3.91"/>
    <s v="norma"/>
    <n v="1.86"/>
    <n v="1.73"/>
    <n v="0.7"/>
    <n v="0.05"/>
    <n v="0.05"/>
  </r>
  <r>
    <n v="424"/>
    <s v="Ž"/>
    <n v="57"/>
    <s v="45-59"/>
    <x v="1"/>
    <s v="ne"/>
    <x v="1"/>
    <s v="ne"/>
    <s v="ano"/>
    <n v="160"/>
    <n v="100"/>
    <n v="29.4"/>
    <s v="nadváha"/>
    <n v="4.9800000000000004"/>
    <s v="norma"/>
    <n v="2.72"/>
    <n v="1.92"/>
    <n v="0.74"/>
    <s v="5-10%"/>
    <s v="10-20%"/>
  </r>
  <r>
    <n v="425"/>
    <s v="Ž"/>
    <n v="26"/>
    <s v="18-29"/>
    <x v="1"/>
    <s v="ne"/>
    <x v="0"/>
    <s v="ne"/>
    <s v="ano"/>
    <n v="120"/>
    <n v="80"/>
    <n v="18.100000000000001"/>
    <s v="podváha"/>
    <n v="4.71"/>
    <s v="norma"/>
    <n v="2.67"/>
    <n v="1.69"/>
    <n v="0.77"/>
    <n v="0.05"/>
    <s v="5-10%"/>
  </r>
  <r>
    <n v="426"/>
    <s v="Ž"/>
    <n v="22"/>
    <s v="18-29"/>
    <x v="1"/>
    <s v="ne"/>
    <x v="0"/>
    <s v="ne"/>
    <s v="ano"/>
    <n v="110"/>
    <n v="70"/>
    <n v="21"/>
    <s v="norma"/>
    <n v="5.34"/>
    <s v="vysoký"/>
    <n v="3.33"/>
    <n v="1.52"/>
    <n v="1.07"/>
    <n v="0.05"/>
    <s v="5-10%"/>
  </r>
  <r>
    <n v="427"/>
    <s v="Ž"/>
    <n v="35"/>
    <s v="30-44"/>
    <x v="0"/>
    <s v="ne"/>
    <x v="0"/>
    <s v="ne"/>
    <s v="ne"/>
    <n v="115"/>
    <n v="80"/>
    <n v="20.8"/>
    <s v="norma"/>
    <n v="4.5999999999999996"/>
    <s v="norma"/>
    <n v="2.17"/>
    <n v="1.91"/>
    <n v="1.1499999999999999"/>
    <n v="0.05"/>
    <s v="10-20%"/>
  </r>
  <r>
    <n v="428"/>
    <s v="Ž"/>
    <n v="26"/>
    <s v="18-29"/>
    <x v="1"/>
    <s v="ne"/>
    <x v="0"/>
    <s v="ne"/>
    <s v="ano"/>
    <n v="120"/>
    <n v="80"/>
    <n v="30.5"/>
    <s v="obezita"/>
    <n v="4.26"/>
    <s v="norma"/>
    <n v="1.84"/>
    <n v="1.52"/>
    <n v="1.98"/>
    <n v="0.05"/>
    <n v="0.05"/>
  </r>
  <r>
    <n v="429"/>
    <s v="Ž"/>
    <n v="46"/>
    <s v="45-59"/>
    <x v="1"/>
    <s v="ne"/>
    <x v="0"/>
    <s v="ne"/>
    <s v="ano"/>
    <n v="120"/>
    <n v="80"/>
    <n v="22.9"/>
    <s v="norma"/>
    <n v="4.42"/>
    <s v="norma"/>
    <n v="2.25"/>
    <n v="1.86"/>
    <n v="0.69"/>
    <n v="0.05"/>
    <n v="0.05"/>
  </r>
  <r>
    <n v="430"/>
    <s v="Ž"/>
    <n v="32"/>
    <s v="30-44"/>
    <x v="0"/>
    <s v="ne"/>
    <x v="0"/>
    <s v="ne"/>
    <s v="ano"/>
    <n v="120"/>
    <n v="80"/>
    <n v="23.3"/>
    <s v="norma"/>
    <n v="5.33"/>
    <s v="vysoký"/>
    <n v="3.33"/>
    <n v="1.08"/>
    <n v="2.0299999999999998"/>
    <n v="0.05"/>
    <s v="10-20%"/>
  </r>
  <r>
    <n v="431"/>
    <s v="Ž"/>
    <n v="26"/>
    <s v="18-29"/>
    <x v="0"/>
    <s v="ne"/>
    <x v="0"/>
    <s v="ne"/>
    <s v="ano"/>
    <n v="100"/>
    <n v="70"/>
    <n v="19.5"/>
    <s v="norma"/>
    <n v="5.09"/>
    <s v="norma"/>
    <n v="3.19"/>
    <n v="1.38"/>
    <n v="1.1399999999999999"/>
    <n v="0.05"/>
    <s v="10-20%"/>
  </r>
  <r>
    <n v="432"/>
    <s v="Ž"/>
    <n v="36"/>
    <s v="30-44"/>
    <x v="0"/>
    <s v="ne"/>
    <x v="0"/>
    <s v="ne"/>
    <s v="ano"/>
    <n v="130"/>
    <n v="95"/>
    <n v="35.200000000000003"/>
    <s v="obezita"/>
    <n v="6.27"/>
    <s v="vysoký"/>
    <m/>
    <n v="0.78"/>
    <n v="6.63"/>
    <n v="0.05"/>
    <s v="10-20%"/>
  </r>
  <r>
    <n v="433"/>
    <s v="Ž"/>
    <n v="26"/>
    <s v="18-29"/>
    <x v="1"/>
    <s v="ne"/>
    <x v="0"/>
    <s v="ne"/>
    <s v="ne"/>
    <n v="120"/>
    <n v="75"/>
    <n v="20.399999999999999"/>
    <s v="norma"/>
    <n v="4.3099999999999996"/>
    <s v="norma"/>
    <n v="1.84"/>
    <n v="2.0699999999999998"/>
    <n v="0.89"/>
    <n v="0.05"/>
    <s v="5-10%"/>
  </r>
  <r>
    <n v="434"/>
    <s v="Ž"/>
    <n v="57"/>
    <s v="45-59"/>
    <x v="0"/>
    <s v="ne"/>
    <x v="0"/>
    <s v="ne"/>
    <s v="ano"/>
    <n v="110"/>
    <n v="70"/>
    <n v="18.899999999999999"/>
    <s v="norma"/>
    <n v="5.0199999999999996"/>
    <s v="norma"/>
    <n v="2.74"/>
    <n v="1.73"/>
    <n v="1.22"/>
    <s v="5-10%"/>
    <s v="10-20%"/>
  </r>
  <r>
    <n v="435"/>
    <s v="Ž"/>
    <n v="33"/>
    <s v="30-44"/>
    <x v="0"/>
    <s v="ne"/>
    <x v="0"/>
    <s v="ne"/>
    <s v="ne"/>
    <n v="115"/>
    <n v="80"/>
    <n v="19.8"/>
    <s v="norma"/>
    <n v="4.34"/>
    <s v="norma"/>
    <n v="2.2000000000000002"/>
    <n v="1.84"/>
    <n v="0.67"/>
    <n v="0.05"/>
    <s v="5-10%"/>
  </r>
  <r>
    <n v="436"/>
    <s v="Ž"/>
    <n v="31"/>
    <s v="30-44"/>
    <x v="0"/>
    <s v="ne"/>
    <x v="0"/>
    <s v="ne"/>
    <m/>
    <n v="90"/>
    <n v="60"/>
    <n v="23.5"/>
    <s v="norma"/>
    <n v="3.57"/>
    <s v="norma"/>
    <n v="1.67"/>
    <n v="1.43"/>
    <n v="1.03"/>
    <n v="0.05"/>
    <s v="5-10%"/>
  </r>
  <r>
    <n v="437"/>
    <s v="Ž"/>
    <n v="27"/>
    <s v="18-29"/>
    <x v="1"/>
    <s v="ne"/>
    <x v="0"/>
    <s v="ne"/>
    <s v="ne"/>
    <n v="110"/>
    <n v="70"/>
    <n v="20.5"/>
    <s v="norma"/>
    <n v="4.3899999999999997"/>
    <s v="norma"/>
    <n v="2.39"/>
    <n v="1.76"/>
    <n v="0.52"/>
    <n v="0.05"/>
    <n v="0.05"/>
  </r>
  <r>
    <n v="438"/>
    <s v="Ž"/>
    <n v="24"/>
    <s v="18-29"/>
    <x v="1"/>
    <s v="ne"/>
    <x v="0"/>
    <s v="ne"/>
    <s v="ano"/>
    <n v="140"/>
    <n v="80"/>
    <n v="27.3"/>
    <s v="nadváha"/>
    <n v="5.22"/>
    <s v="vysoký"/>
    <n v="2.88"/>
    <n v="1.85"/>
    <n v="1.07"/>
    <n v="0.05"/>
    <s v="5-10%"/>
  </r>
  <r>
    <n v="439"/>
    <s v="Ž"/>
    <n v="34"/>
    <s v="30-44"/>
    <x v="0"/>
    <s v="ne"/>
    <x v="0"/>
    <s v="ne"/>
    <s v="ano"/>
    <n v="130"/>
    <n v="80"/>
    <n v="20.9"/>
    <s v="norma"/>
    <n v="5.05"/>
    <s v="norma"/>
    <n v="3.25"/>
    <n v="1.43"/>
    <n v="0.82"/>
    <n v="0.05"/>
    <s v="10-20%"/>
  </r>
  <r>
    <n v="440"/>
    <s v="Ž"/>
    <n v="50"/>
    <s v="45-59"/>
    <x v="1"/>
    <s v="ne"/>
    <x v="0"/>
    <s v="ne"/>
    <s v="ano"/>
    <n v="130"/>
    <n v="70"/>
    <n v="26"/>
    <s v="nadváha"/>
    <n v="6.44"/>
    <s v="vysoký"/>
    <n v="4.76"/>
    <n v="1.1200000000000001"/>
    <n v="1.23"/>
    <s v="5-10%"/>
    <s v="5-10%"/>
  </r>
  <r>
    <n v="441"/>
    <s v="Ž"/>
    <n v="33"/>
    <s v="30-44"/>
    <x v="1"/>
    <s v="ne"/>
    <x v="0"/>
    <s v="ne"/>
    <s v="ne"/>
    <n v="160"/>
    <n v="105"/>
    <n v="22.6"/>
    <s v="norma"/>
    <n v="4.76"/>
    <s v="norma"/>
    <n v="2.71"/>
    <n v="1.74"/>
    <n v="0.69"/>
    <n v="0.05"/>
    <s v="10-20%"/>
  </r>
  <r>
    <n v="442"/>
    <s v="Ž"/>
    <n v="28"/>
    <s v="18-29"/>
    <x v="1"/>
    <s v="ne"/>
    <x v="0"/>
    <s v="ne"/>
    <s v="ano"/>
    <n v="100"/>
    <n v="60"/>
    <n v="18.8"/>
    <s v="norma"/>
    <n v="3.26"/>
    <s v="norma"/>
    <n v="1.55"/>
    <n v="1.48"/>
    <n v="0.51"/>
    <n v="0.05"/>
    <n v="0.05"/>
  </r>
  <r>
    <n v="443"/>
    <s v="Ž"/>
    <n v="44"/>
    <s v="30-44"/>
    <x v="1"/>
    <s v="ne"/>
    <x v="0"/>
    <m/>
    <s v="ano"/>
    <n v="140"/>
    <n v="80"/>
    <n v="32.700000000000003"/>
    <s v="obezita"/>
    <n v="5.49"/>
    <s v="vysoký"/>
    <n v="3.52"/>
    <n v="1.3"/>
    <n v="1.47"/>
    <n v="0.05"/>
    <s v="5-10%"/>
  </r>
  <r>
    <n v="444"/>
    <s v="Ž"/>
    <n v="55"/>
    <s v="45-59"/>
    <x v="1"/>
    <s v="ne"/>
    <x v="0"/>
    <s v="ne"/>
    <s v="ne"/>
    <n v="130"/>
    <n v="80"/>
    <n v="20.7"/>
    <s v="norma"/>
    <n v="5.09"/>
    <s v="norma"/>
    <n v="2.1800000000000002"/>
    <n v="2.48"/>
    <n v="0.95"/>
    <s v="5-10%"/>
    <s v="5-10%"/>
  </r>
  <r>
    <n v="445"/>
    <s v="Ž"/>
    <n v="33"/>
    <s v="30-44"/>
    <x v="1"/>
    <s v="ne"/>
    <x v="0"/>
    <s v="ne"/>
    <s v="ano"/>
    <n v="130"/>
    <n v="80"/>
    <n v="22.1"/>
    <s v="norma"/>
    <n v="3.82"/>
    <s v="norma"/>
    <n v="2"/>
    <n v="1.46"/>
    <n v="0.79"/>
    <n v="0.05"/>
    <n v="0.05"/>
  </r>
  <r>
    <n v="446"/>
    <s v="Ž"/>
    <n v="24"/>
    <s v="18-29"/>
    <x v="1"/>
    <s v="ne"/>
    <x v="0"/>
    <s v="ne"/>
    <s v="ne"/>
    <n v="120"/>
    <n v="75"/>
    <n v="32.4"/>
    <s v="obezita"/>
    <n v="4.54"/>
    <s v="norma"/>
    <n v="2.5299999999999998"/>
    <n v="1.36"/>
    <n v="1.43"/>
    <n v="0.05"/>
    <s v="5-10%"/>
  </r>
  <r>
    <n v="447"/>
    <s v="Ž"/>
    <n v="51"/>
    <s v="45-59"/>
    <x v="1"/>
    <s v="ne"/>
    <x v="0"/>
    <s v="ne"/>
    <s v="ano"/>
    <n v="120"/>
    <n v="70"/>
    <n v="23.6"/>
    <s v="norma"/>
    <n v="5.92"/>
    <s v="vysoký"/>
    <n v="3.32"/>
    <n v="2.2599999999999998"/>
    <n v="0.75"/>
    <s v="5-10%"/>
    <s v="5-10%"/>
  </r>
  <r>
    <n v="448"/>
    <s v="Ž"/>
    <n v="56"/>
    <s v="45-59"/>
    <x v="0"/>
    <s v="ne"/>
    <x v="0"/>
    <s v="ne"/>
    <s v="ano"/>
    <n v="130"/>
    <n v="90"/>
    <n v="20.399999999999999"/>
    <s v="norma"/>
    <n v="10.050000000000001"/>
    <s v="vysoký"/>
    <n v="7.52"/>
    <n v="2.0499999999999998"/>
    <n v="1.05"/>
    <s v="10-20%"/>
    <s v="20-40%"/>
  </r>
  <r>
    <n v="449"/>
    <s v="Ž"/>
    <n v="26"/>
    <s v="18-29"/>
    <x v="1"/>
    <s v="ne"/>
    <x v="0"/>
    <s v="ne"/>
    <s v="ne"/>
    <n v="120"/>
    <n v="80"/>
    <n v="24.9"/>
    <s v="norma"/>
    <n v="3.88"/>
    <s v="norma"/>
    <n v="2.2999999999999998"/>
    <n v="1.31"/>
    <n v="0.6"/>
    <n v="0.05"/>
    <n v="0.05"/>
  </r>
  <r>
    <n v="450"/>
    <s v="Ž"/>
    <n v="48"/>
    <s v="45-59"/>
    <x v="1"/>
    <s v="ne"/>
    <x v="0"/>
    <s v="ne"/>
    <s v="ne"/>
    <n v="130"/>
    <n v="80"/>
    <n v="31.1"/>
    <s v="obezita"/>
    <n v="4.67"/>
    <s v="norma"/>
    <n v="2.6"/>
    <n v="1.3"/>
    <n v="1.69"/>
    <n v="0.05"/>
    <s v="5-10%"/>
  </r>
  <r>
    <n v="451"/>
    <s v="Ž"/>
    <n v="43"/>
    <s v="30-44"/>
    <x v="1"/>
    <s v="ne"/>
    <x v="0"/>
    <s v="ne"/>
    <s v="ano"/>
    <n v="150"/>
    <n v="90"/>
    <n v="22.3"/>
    <s v="norma"/>
    <n v="5.48"/>
    <s v="vysoký"/>
    <n v="2.54"/>
    <n v="1.64"/>
    <n v="2.85"/>
    <n v="0.05"/>
    <s v="5-10%"/>
  </r>
  <r>
    <n v="452"/>
    <s v="Ž"/>
    <n v="26"/>
    <s v="18-29"/>
    <x v="0"/>
    <s v="ne"/>
    <x v="0"/>
    <s v="ne"/>
    <s v="ne"/>
    <n v="115"/>
    <n v="80"/>
    <n v="19.7"/>
    <s v="norma"/>
    <n v="5.51"/>
    <s v="vysoký"/>
    <n v="3.12"/>
    <n v="1.78"/>
    <n v="1.34"/>
    <n v="0.05"/>
    <s v="10-20%"/>
  </r>
  <r>
    <n v="453"/>
    <s v="Ž"/>
    <n v="19"/>
    <s v="18-29"/>
    <x v="0"/>
    <s v="ne"/>
    <x v="0"/>
    <s v="ne"/>
    <s v="ne"/>
    <n v="120"/>
    <n v="80"/>
    <n v="21.2"/>
    <s v="norma"/>
    <n v="4.78"/>
    <s v="norma"/>
    <n v="2.56"/>
    <n v="1.78"/>
    <n v="0.96"/>
    <n v="0.05"/>
    <s v="10-20%"/>
  </r>
  <r>
    <n v="454"/>
    <s v="Ž"/>
    <n v="33"/>
    <s v="30-44"/>
    <x v="1"/>
    <s v="ne"/>
    <x v="0"/>
    <s v="ne"/>
    <s v="ano"/>
    <n v="120"/>
    <n v="80"/>
    <n v="18.7"/>
    <s v="norma"/>
    <n v="3.6"/>
    <s v="norma"/>
    <n v="1.83"/>
    <n v="1.56"/>
    <n v="0.46"/>
    <n v="0.05"/>
    <n v="0.05"/>
  </r>
  <r>
    <n v="455"/>
    <s v="Ž"/>
    <n v="59"/>
    <s v="45-59"/>
    <x v="1"/>
    <s v="ne"/>
    <x v="1"/>
    <s v="ne"/>
    <s v="ano"/>
    <n v="160"/>
    <n v="100"/>
    <n v="26.2"/>
    <s v="nadváha"/>
    <n v="7.81"/>
    <s v="vysoký"/>
    <n v="5.42"/>
    <n v="1.25"/>
    <n v="2.5"/>
    <s v="10-20%"/>
    <s v="10-20%"/>
  </r>
  <r>
    <n v="456"/>
    <s v="Ž"/>
    <n v="19"/>
    <s v="18-29"/>
    <x v="0"/>
    <s v="ne"/>
    <x v="0"/>
    <s v="ne"/>
    <s v="ne"/>
    <n v="110"/>
    <n v="70"/>
    <n v="23.8"/>
    <s v="norma"/>
    <n v="4.47"/>
    <s v="norma"/>
    <n v="2.1"/>
    <n v="1.68"/>
    <n v="1.51"/>
    <n v="0.05"/>
    <s v="10-20%"/>
  </r>
  <r>
    <n v="457"/>
    <s v="Ž"/>
    <n v="27"/>
    <s v="18-29"/>
    <x v="1"/>
    <s v="ne"/>
    <x v="0"/>
    <s v="ne"/>
    <s v="ano"/>
    <n v="120"/>
    <n v="80"/>
    <n v="32.4"/>
    <s v="obezita"/>
    <n v="5.27"/>
    <s v="vysoký"/>
    <n v="2.78"/>
    <n v="1.46"/>
    <n v="2.2599999999999998"/>
    <n v="0.05"/>
    <s v="5-10%"/>
  </r>
  <r>
    <n v="458"/>
    <s v="Ž"/>
    <n v="22"/>
    <s v="18-29"/>
    <x v="1"/>
    <s v="ne"/>
    <x v="0"/>
    <s v="ne"/>
    <s v="ano"/>
    <n v="130"/>
    <n v="80"/>
    <n v="19.2"/>
    <s v="norma"/>
    <n v="4.47"/>
    <s v="norma"/>
    <n v="2.5099999999999998"/>
    <n v="1.64"/>
    <n v="0.7"/>
    <n v="0.05"/>
    <s v="5-10%"/>
  </r>
  <r>
    <n v="459"/>
    <s v="Ž"/>
    <n v="31"/>
    <s v="30-44"/>
    <x v="0"/>
    <s v="ne"/>
    <x v="0"/>
    <s v="ne"/>
    <s v="ano"/>
    <n v="100"/>
    <n v="60"/>
    <n v="22.3"/>
    <s v="norma"/>
    <n v="4.75"/>
    <s v="norma"/>
    <n v="2.4300000000000002"/>
    <n v="1.92"/>
    <n v="0.89"/>
    <n v="0.05"/>
    <s v="10-20%"/>
  </r>
  <r>
    <n v="460"/>
    <s v="Ž"/>
    <n v="32"/>
    <s v="30-44"/>
    <x v="1"/>
    <s v="ne"/>
    <x v="0"/>
    <s v="ne"/>
    <s v="ano"/>
    <n v="120"/>
    <n v="70"/>
    <n v="23.7"/>
    <s v="norma"/>
    <n v="4.95"/>
    <s v="norma"/>
    <n v="2.82"/>
    <n v="1.73"/>
    <n v="0.89"/>
    <n v="0.05"/>
    <s v="5-10%"/>
  </r>
  <r>
    <n v="461"/>
    <s v="Ž"/>
    <n v="21"/>
    <s v="18-29"/>
    <x v="1"/>
    <s v="ne"/>
    <x v="0"/>
    <s v="ne"/>
    <s v="ano"/>
    <n v="110"/>
    <n v="60"/>
    <n v="22.5"/>
    <s v="norma"/>
    <n v="4.4000000000000004"/>
    <s v="norma"/>
    <n v="2.1"/>
    <n v="1.8"/>
    <n v="1.1100000000000001"/>
    <n v="0.05"/>
    <n v="0.05"/>
  </r>
  <r>
    <n v="462"/>
    <s v="Ž"/>
    <n v="21"/>
    <s v="18-29"/>
    <x v="1"/>
    <s v="ne"/>
    <x v="0"/>
    <s v="ne"/>
    <s v="ano"/>
    <n v="110"/>
    <n v="60"/>
    <n v="21.1"/>
    <s v="norma"/>
    <n v="3.88"/>
    <s v="norma"/>
    <n v="1.55"/>
    <n v="1.86"/>
    <n v="1.03"/>
    <n v="0.05"/>
    <n v="0.05"/>
  </r>
  <r>
    <n v="463"/>
    <s v="Ž"/>
    <n v="34"/>
    <s v="30-44"/>
    <x v="0"/>
    <s v="ne"/>
    <x v="0"/>
    <s v="ne"/>
    <m/>
    <n v="120"/>
    <n v="70"/>
    <n v="21.9"/>
    <s v="norma"/>
    <n v="4.18"/>
    <s v="norma"/>
    <n v="2.2400000000000002"/>
    <n v="1.55"/>
    <n v="0.86"/>
    <n v="0.05"/>
    <s v="5-10%"/>
  </r>
  <r>
    <n v="464"/>
    <s v="Ž"/>
    <n v="24"/>
    <s v="18-29"/>
    <x v="0"/>
    <s v="ne"/>
    <x v="0"/>
    <s v="ne"/>
    <s v="ne"/>
    <n v="110"/>
    <n v="75"/>
    <n v="20.6"/>
    <s v="norma"/>
    <n v="4.9400000000000004"/>
    <s v="norma"/>
    <n v="2.4700000000000002"/>
    <n v="2.23"/>
    <n v="0.52"/>
    <n v="0.05"/>
    <s v="10-20%"/>
  </r>
  <r>
    <n v="465"/>
    <s v="Ž"/>
    <n v="42"/>
    <s v="30-44"/>
    <x v="0"/>
    <s v="ne"/>
    <x v="0"/>
    <s v="ne"/>
    <s v="ne"/>
    <n v="125"/>
    <n v="85"/>
    <n v="20.9"/>
    <s v="norma"/>
    <n v="3.91"/>
    <s v="norma"/>
    <n v="1.74"/>
    <n v="1.73"/>
    <n v="0.96"/>
    <n v="0.05"/>
    <s v="5-10%"/>
  </r>
  <r>
    <n v="466"/>
    <s v="Ž"/>
    <n v="58"/>
    <s v="45-59"/>
    <x v="0"/>
    <s v="ne"/>
    <x v="1"/>
    <s v="ne"/>
    <s v="ano"/>
    <n v="120"/>
    <n v="80"/>
    <n v="24.8"/>
    <s v="norma"/>
    <n v="7.44"/>
    <s v="vysoký"/>
    <n v="5.25"/>
    <n v="1.48"/>
    <n v="1.56"/>
    <s v="10-20%"/>
    <s v="10-20%"/>
  </r>
  <r>
    <n v="467"/>
    <s v="Ž"/>
    <n v="29"/>
    <s v="18-29"/>
    <x v="1"/>
    <s v="ne"/>
    <x v="0"/>
    <s v="ne"/>
    <m/>
    <n v="110"/>
    <n v="70"/>
    <n v="18.899999999999999"/>
    <s v="norma"/>
    <n v="4.2699999999999996"/>
    <s v="norma"/>
    <n v="2.04"/>
    <n v="1.73"/>
    <n v="1.1000000000000001"/>
    <n v="0.05"/>
    <n v="0.05"/>
  </r>
  <r>
    <n v="468"/>
    <s v="Ž"/>
    <n v="54"/>
    <s v="45-59"/>
    <x v="0"/>
    <s v="ne"/>
    <x v="0"/>
    <s v="ne"/>
    <s v="ano"/>
    <n v="110"/>
    <n v="80"/>
    <n v="30.8"/>
    <s v="obezita"/>
    <n v="7.56"/>
    <s v="vysoký"/>
    <n v="5.65"/>
    <n v="1.06"/>
    <n v="1.88"/>
    <s v="10-20%"/>
    <s v="10-20%"/>
  </r>
  <r>
    <n v="469"/>
    <s v="Ž"/>
    <n v="46"/>
    <s v="45-59"/>
    <x v="0"/>
    <s v="ne"/>
    <x v="0"/>
    <s v="ne"/>
    <s v="ano"/>
    <n v="130"/>
    <n v="80"/>
    <n v="22.2"/>
    <s v="norma"/>
    <n v="5.92"/>
    <s v="vysoký"/>
    <n v="3.61"/>
    <n v="1.55"/>
    <n v="1.67"/>
    <s v="10-20%"/>
    <s v="10-20%"/>
  </r>
  <r>
    <n v="470"/>
    <s v="Ž"/>
    <n v="29"/>
    <s v="18-29"/>
    <x v="1"/>
    <s v="ne"/>
    <x v="0"/>
    <s v="ne"/>
    <s v="ano"/>
    <n v="125"/>
    <n v="75"/>
    <n v="22.3"/>
    <s v="norma"/>
    <n v="6"/>
    <s v="vysoký"/>
    <n v="3.78"/>
    <n v="1.67"/>
    <n v="1.2"/>
    <n v="0.05"/>
    <s v="5-10%"/>
  </r>
  <r>
    <n v="471"/>
    <s v="Ž"/>
    <n v="41"/>
    <s v="30-44"/>
    <x v="0"/>
    <s v="ne"/>
    <x v="0"/>
    <s v="ne"/>
    <s v="ne"/>
    <n v="115"/>
    <n v="80"/>
    <n v="23"/>
    <s v="norma"/>
    <n v="4.62"/>
    <s v="norma"/>
    <n v="2.67"/>
    <n v="1.7"/>
    <n v="0.54"/>
    <n v="0.05"/>
    <s v="10-20%"/>
  </r>
  <r>
    <n v="472"/>
    <s v="Ž"/>
    <n v="31"/>
    <s v="30-44"/>
    <x v="1"/>
    <s v="ne"/>
    <x v="0"/>
    <s v="ne"/>
    <s v="ano"/>
    <n v="120"/>
    <n v="70"/>
    <n v="19.5"/>
    <s v="norma"/>
    <n v="4.78"/>
    <s v="norma"/>
    <n v="2.94"/>
    <n v="1.56"/>
    <n v="0.62"/>
    <n v="0.05"/>
    <s v="5-10%"/>
  </r>
  <r>
    <n v="473"/>
    <s v="Ž"/>
    <n v="19"/>
    <s v="18-29"/>
    <x v="1"/>
    <s v="ne"/>
    <x v="0"/>
    <s v="ne"/>
    <s v="ne"/>
    <n v="130"/>
    <n v="80"/>
    <n v="24.5"/>
    <s v="norma"/>
    <n v="4.8499999999999996"/>
    <s v="norma"/>
    <n v="2.74"/>
    <n v="1.5"/>
    <n v="1.34"/>
    <n v="0.05"/>
    <s v="5-10%"/>
  </r>
  <r>
    <n v="474"/>
    <s v="Ž"/>
    <n v="20"/>
    <s v="18-29"/>
    <x v="1"/>
    <s v="ne"/>
    <x v="0"/>
    <s v="ne"/>
    <s v="ano"/>
    <n v="125"/>
    <n v="75"/>
    <n v="21.1"/>
    <s v="norma"/>
    <n v="4.87"/>
    <s v="norma"/>
    <n v="2.73"/>
    <n v="1.72"/>
    <n v="0.93"/>
    <n v="0.05"/>
    <s v="5-10%"/>
  </r>
  <r>
    <n v="475"/>
    <s v="Ž"/>
    <n v="47"/>
    <s v="45-59"/>
    <x v="1"/>
    <s v="ne"/>
    <x v="0"/>
    <s v="ne"/>
    <s v="ne"/>
    <n v="120"/>
    <n v="80"/>
    <n v="29.7"/>
    <s v="nadváha"/>
    <n v="4.38"/>
    <s v="norma"/>
    <n v="2.5099999999999998"/>
    <n v="1.49"/>
    <n v="0.84"/>
    <n v="0.05"/>
    <n v="0.05"/>
  </r>
  <r>
    <n v="476"/>
    <s v="Ž"/>
    <n v="36"/>
    <s v="30-44"/>
    <x v="1"/>
    <s v="ne"/>
    <x v="0"/>
    <s v="ne"/>
    <s v="ano"/>
    <n v="110"/>
    <n v="75"/>
    <n v="23"/>
    <s v="norma"/>
    <n v="5.93"/>
    <s v="vysoký"/>
    <n v="3.58"/>
    <n v="1.82"/>
    <n v="1.17"/>
    <n v="0.05"/>
    <s v="5-10%"/>
  </r>
  <r>
    <n v="477"/>
    <s v="Ž"/>
    <n v="23"/>
    <s v="18-29"/>
    <x v="1"/>
    <s v="ne"/>
    <x v="0"/>
    <s v="ne"/>
    <s v="ne"/>
    <n v="120"/>
    <n v="70"/>
    <n v="19.8"/>
    <s v="norma"/>
    <n v="5.21"/>
    <s v="vysoký"/>
    <n v="2.68"/>
    <n v="1.88"/>
    <n v="1.42"/>
    <n v="0.05"/>
    <s v="5-10%"/>
  </r>
  <r>
    <n v="478"/>
    <s v="Ž"/>
    <n v="19"/>
    <s v="18-29"/>
    <x v="0"/>
    <s v="ne"/>
    <x v="0"/>
    <s v="ne"/>
    <s v="ne"/>
    <n v="120"/>
    <n v="80"/>
    <n v="18.399999999999999"/>
    <s v="podváha"/>
    <n v="3.66"/>
    <s v="norma"/>
    <n v="1.97"/>
    <n v="1.24"/>
    <n v="1"/>
    <n v="0.05"/>
    <s v="5-10%"/>
  </r>
  <r>
    <n v="479"/>
    <s v="Ž"/>
    <n v="19"/>
    <s v="18-29"/>
    <x v="1"/>
    <s v="ne"/>
    <x v="0"/>
    <s v="ne"/>
    <s v="ne"/>
    <n v="120"/>
    <n v="70"/>
    <n v="19.7"/>
    <s v="norma"/>
    <n v="4.17"/>
    <s v="norma"/>
    <n v="1.73"/>
    <n v="1.62"/>
    <n v="1.81"/>
    <n v="0.05"/>
    <n v="0.05"/>
  </r>
  <r>
    <n v="480"/>
    <s v="Ž"/>
    <n v="22"/>
    <s v="18-29"/>
    <x v="1"/>
    <s v="ne"/>
    <x v="0"/>
    <s v="ne"/>
    <s v="ano"/>
    <n v="120"/>
    <n v="80"/>
    <n v="20.8"/>
    <s v="norma"/>
    <n v="3.37"/>
    <s v="norma"/>
    <n v="1.08"/>
    <n v="1.95"/>
    <n v="0.75"/>
    <n v="0.05"/>
    <n v="0.05"/>
  </r>
  <r>
    <n v="481"/>
    <s v="Ž"/>
    <n v="40"/>
    <s v="30-44"/>
    <x v="1"/>
    <s v="ne"/>
    <x v="0"/>
    <s v="ne"/>
    <s v="ano"/>
    <n v="110"/>
    <n v="70"/>
    <n v="25.2"/>
    <s v="nadváha"/>
    <n v="4.3499999999999996"/>
    <s v="norma"/>
    <n v="2.09"/>
    <n v="1.66"/>
    <n v="1.33"/>
    <n v="0.05"/>
    <n v="0.05"/>
  </r>
  <r>
    <n v="482"/>
    <s v="Ž"/>
    <n v="38"/>
    <s v="30-44"/>
    <x v="0"/>
    <s v="ne"/>
    <x v="0"/>
    <s v="ne"/>
    <s v="ano"/>
    <n v="120"/>
    <n v="80"/>
    <n v="20.399999999999999"/>
    <s v="norma"/>
    <n v="6.29"/>
    <s v="vysoký"/>
    <n v="3.13"/>
    <n v="2.63"/>
    <n v="1.1599999999999999"/>
    <n v="0.05"/>
    <s v="10-20%"/>
  </r>
  <r>
    <n v="483"/>
    <s v="Ž"/>
    <n v="19"/>
    <s v="18-29"/>
    <x v="1"/>
    <s v="ne"/>
    <x v="0"/>
    <s v="ne"/>
    <s v="ano"/>
    <n v="110"/>
    <n v="70"/>
    <n v="24.8"/>
    <s v="norma"/>
    <n v="4.58"/>
    <s v="norma"/>
    <n v="2.4"/>
    <n v="1.73"/>
    <n v="1"/>
    <n v="0.05"/>
    <s v="5-10%"/>
  </r>
  <r>
    <n v="484"/>
    <s v="Ž"/>
    <n v="25"/>
    <s v="18-29"/>
    <x v="1"/>
    <s v="ne"/>
    <x v="0"/>
    <s v="ne"/>
    <s v="ne"/>
    <n v="120"/>
    <n v="80"/>
    <n v="17"/>
    <s v="podváha"/>
    <n v="3.31"/>
    <s v="norma"/>
    <n v="1.54"/>
    <n v="1.43"/>
    <n v="0.74"/>
    <n v="0.05"/>
    <n v="0.05"/>
  </r>
  <r>
    <n v="485"/>
    <s v="Ž"/>
    <n v="32"/>
    <s v="30-44"/>
    <x v="1"/>
    <s v="ne"/>
    <x v="0"/>
    <s v="ne"/>
    <s v="ne"/>
    <n v="120"/>
    <n v="80"/>
    <n v="22.3"/>
    <s v="norma"/>
    <n v="6.97"/>
    <s v="vysoký"/>
    <n v="4.3499999999999996"/>
    <n v="2.27"/>
    <n v="0.76"/>
    <n v="0.05"/>
    <s v="10-20%"/>
  </r>
  <r>
    <n v="486"/>
    <s v="Ž"/>
    <n v="22"/>
    <s v="18-29"/>
    <x v="1"/>
    <s v="ne"/>
    <x v="0"/>
    <s v="ne"/>
    <s v="ano"/>
    <n v="120"/>
    <n v="80"/>
    <n v="21"/>
    <s v="norma"/>
    <n v="3.51"/>
    <s v="norma"/>
    <n v="1.68"/>
    <n v="1.61"/>
    <n v="0.48"/>
    <n v="0.05"/>
    <n v="0.05"/>
  </r>
  <r>
    <n v="487"/>
    <s v="Ž"/>
    <n v="24"/>
    <s v="18-29"/>
    <x v="1"/>
    <s v="ne"/>
    <x v="0"/>
    <s v="ne"/>
    <s v="ano"/>
    <n v="110"/>
    <n v="70"/>
    <n v="19.899999999999999"/>
    <s v="norma"/>
    <n v="4.2699999999999996"/>
    <s v="norma"/>
    <n v="2.2999999999999998"/>
    <n v="1.49"/>
    <n v="1.05"/>
    <n v="0.05"/>
    <n v="0.05"/>
  </r>
  <r>
    <n v="488"/>
    <s v="Ž"/>
    <n v="40"/>
    <s v="30-44"/>
    <x v="1"/>
    <s v="ne"/>
    <x v="0"/>
    <s v="ne"/>
    <s v="ano"/>
    <n v="120"/>
    <n v="80"/>
    <n v="29.7"/>
    <s v="nadváha"/>
    <n v="4.12"/>
    <s v="norma"/>
    <n v="2.2799999999999998"/>
    <n v="1.47"/>
    <n v="0.81"/>
    <n v="0.05"/>
    <n v="0.05"/>
  </r>
  <r>
    <n v="489"/>
    <s v="Ž"/>
    <n v="21"/>
    <s v="18-29"/>
    <x v="1"/>
    <s v="ne"/>
    <x v="0"/>
    <s v="ne"/>
    <s v="ne"/>
    <n v="110"/>
    <n v="70"/>
    <n v="18.399999999999999"/>
    <s v="podváha"/>
    <n v="3.86"/>
    <s v="norma"/>
    <n v="1.57"/>
    <n v="1.67"/>
    <n v="1.36"/>
    <n v="0.05"/>
    <n v="0.05"/>
  </r>
  <r>
    <n v="490"/>
    <s v="Ž"/>
    <n v="32"/>
    <s v="30-44"/>
    <x v="1"/>
    <s v="ne"/>
    <x v="0"/>
    <s v="ne"/>
    <s v="ano"/>
    <n v="110"/>
    <n v="80"/>
    <n v="20.7"/>
    <s v="norma"/>
    <n v="4.2699999999999996"/>
    <s v="norma"/>
    <n v="2.2799999999999998"/>
    <n v="1.41"/>
    <n v="1.27"/>
    <n v="0.05"/>
    <n v="0.05"/>
  </r>
  <r>
    <n v="491"/>
    <s v="Ž"/>
    <n v="21"/>
    <s v="18-29"/>
    <x v="1"/>
    <s v="ne"/>
    <x v="0"/>
    <s v="ne"/>
    <s v="ano"/>
    <n v="110"/>
    <n v="70"/>
    <n v="21.5"/>
    <s v="norma"/>
    <n v="4.05"/>
    <s v="norma"/>
    <n v="2.25"/>
    <n v="1.58"/>
    <n v="0.48"/>
    <n v="0.05"/>
    <n v="0.05"/>
  </r>
  <r>
    <n v="492"/>
    <s v="Ž"/>
    <n v="19"/>
    <s v="18-29"/>
    <x v="1"/>
    <s v="ne"/>
    <x v="0"/>
    <s v="ne"/>
    <s v="ne"/>
    <n v="110"/>
    <n v="80"/>
    <n v="20.3"/>
    <s v="norma"/>
    <n v="4.2300000000000004"/>
    <s v="norma"/>
    <n v="2.38"/>
    <n v="1.42"/>
    <n v="0.95"/>
    <n v="0.05"/>
    <n v="0.05"/>
  </r>
  <r>
    <n v="493"/>
    <s v="Ž"/>
    <n v="19"/>
    <s v="18-29"/>
    <x v="0"/>
    <s v="ne"/>
    <x v="0"/>
    <s v="ne"/>
    <s v="ano"/>
    <n v="120"/>
    <n v="80"/>
    <n v="22.5"/>
    <s v="norma"/>
    <n v="5.07"/>
    <s v="norma"/>
    <n v="2.4500000000000002"/>
    <n v="1.99"/>
    <n v="1.39"/>
    <n v="0.05"/>
    <s v="10-20%"/>
  </r>
  <r>
    <n v="494"/>
    <s v="Ž"/>
    <n v="47"/>
    <s v="45-59"/>
    <x v="0"/>
    <s v="ne"/>
    <x v="0"/>
    <s v="ne"/>
    <s v="ano"/>
    <n v="100"/>
    <n v="60"/>
    <n v="22.1"/>
    <s v="norma"/>
    <n v="4.83"/>
    <s v="norma"/>
    <n v="2.87"/>
    <n v="1.1000000000000001"/>
    <n v="1.89"/>
    <n v="0.05"/>
    <s v="10-20%"/>
  </r>
  <r>
    <n v="495"/>
    <s v="Ž"/>
    <n v="28"/>
    <s v="18-29"/>
    <x v="1"/>
    <s v="ne"/>
    <x v="0"/>
    <s v="ne"/>
    <s v="ano"/>
    <n v="100"/>
    <n v="60"/>
    <n v="18.399999999999999"/>
    <s v="podváha"/>
    <n v="4.1500000000000004"/>
    <s v="norma"/>
    <n v="1.88"/>
    <n v="1.64"/>
    <n v="1.39"/>
    <n v="0.05"/>
    <n v="0.05"/>
  </r>
  <r>
    <n v="496"/>
    <s v="Ž"/>
    <n v="34"/>
    <s v="30-44"/>
    <x v="1"/>
    <s v="ne"/>
    <x v="0"/>
    <s v="ne"/>
    <s v="ne"/>
    <n v="130"/>
    <n v="70"/>
    <n v="25.7"/>
    <s v="nadváha"/>
    <n v="4.1900000000000004"/>
    <s v="norma"/>
    <n v="2.2400000000000002"/>
    <n v="1.55"/>
    <n v="0.88"/>
    <n v="0.05"/>
    <s v="5-10%"/>
  </r>
  <r>
    <n v="497"/>
    <s v="Ž"/>
    <n v="44"/>
    <s v="30-44"/>
    <x v="1"/>
    <s v="ne"/>
    <x v="1"/>
    <s v="ne"/>
    <s v="ne"/>
    <n v="140"/>
    <n v="80"/>
    <n v="30.5"/>
    <s v="obezita"/>
    <n v="5.59"/>
    <s v="vysoký"/>
    <n v="3.72"/>
    <n v="1.62"/>
    <n v="0.55000000000000004"/>
    <n v="0.05"/>
    <s v="10-20%"/>
  </r>
  <r>
    <n v="498"/>
    <s v="Ž"/>
    <n v="22"/>
    <s v="18-29"/>
    <x v="1"/>
    <s v="ne"/>
    <x v="0"/>
    <s v="ne"/>
    <s v="ano"/>
    <n v="120"/>
    <n v="75"/>
    <n v="25.6"/>
    <s v="nadváha"/>
    <n v="5.8"/>
    <s v="vysoký"/>
    <n v="3.16"/>
    <n v="2.06"/>
    <n v="1.28"/>
    <n v="0.05"/>
    <s v="5-10%"/>
  </r>
  <r>
    <n v="499"/>
    <s v="Ž"/>
    <n v="38"/>
    <s v="30-44"/>
    <x v="1"/>
    <s v="ne"/>
    <x v="0"/>
    <s v="ne"/>
    <s v="ano"/>
    <n v="140"/>
    <n v="80"/>
    <n v="36.6"/>
    <s v="obezita"/>
    <n v="4.82"/>
    <s v="norma"/>
    <n v="2.57"/>
    <n v="0.89"/>
    <n v="3"/>
    <n v="0.05"/>
    <s v="5-10%"/>
  </r>
  <r>
    <n v="500"/>
    <s v="Ž"/>
    <n v="20"/>
    <s v="18-29"/>
    <x v="1"/>
    <s v="ne"/>
    <x v="0"/>
    <s v="ne"/>
    <s v="ano"/>
    <n v="130"/>
    <n v="70"/>
    <n v="18.7"/>
    <s v="norma"/>
    <n v="4.8"/>
    <s v="norma"/>
    <n v="3.25"/>
    <n v="1.2"/>
    <n v="0.78"/>
    <n v="0.05"/>
    <s v="5-10%"/>
  </r>
  <r>
    <n v="501"/>
    <s v="Ž"/>
    <n v="55"/>
    <s v="45-59"/>
    <x v="0"/>
    <s v="ne"/>
    <x v="0"/>
    <s v="ne"/>
    <s v="ne"/>
    <n v="120"/>
    <n v="80"/>
    <n v="22.9"/>
    <s v="norma"/>
    <n v="4.72"/>
    <s v="norma"/>
    <n v="3.08"/>
    <n v="1.1499999999999999"/>
    <n v="1.08"/>
    <s v="5-10%"/>
    <s v="10-20%"/>
  </r>
  <r>
    <n v="502"/>
    <s v="Ž"/>
    <n v="25"/>
    <s v="18-29"/>
    <x v="1"/>
    <s v="ne"/>
    <x v="0"/>
    <s v="ne"/>
    <s v="ano"/>
    <n v="115"/>
    <n v="70"/>
    <n v="24.4"/>
    <s v="norma"/>
    <n v="4.21"/>
    <s v="norma"/>
    <n v="2.2000000000000002"/>
    <n v="1.73"/>
    <n v="0.61"/>
    <n v="0.05"/>
    <n v="0.05"/>
  </r>
  <r>
    <n v="503"/>
    <s v="Ž"/>
    <n v="32"/>
    <s v="30-44"/>
    <x v="0"/>
    <s v="ne"/>
    <x v="0"/>
    <s v="ne"/>
    <s v="ano"/>
    <n v="120"/>
    <n v="80"/>
    <n v="23.4"/>
    <s v="norma"/>
    <n v="6.2"/>
    <s v="vysoký"/>
    <n v="3.46"/>
    <n v="2.02"/>
    <n v="1.58"/>
    <n v="0.05"/>
    <s v="10-20%"/>
  </r>
  <r>
    <n v="504"/>
    <s v="Ž"/>
    <n v="52"/>
    <s v="45-59"/>
    <x v="0"/>
    <s v="ne"/>
    <x v="0"/>
    <s v="ne"/>
    <s v="ano"/>
    <n v="120"/>
    <n v="80"/>
    <n v="23.4"/>
    <s v="norma"/>
    <n v="6.29"/>
    <s v="vysoký"/>
    <n v="3.96"/>
    <n v="1.52"/>
    <n v="1.78"/>
    <s v="5-10%"/>
    <s v="10-20%"/>
  </r>
  <r>
    <n v="505"/>
    <s v="Ž"/>
    <n v="40"/>
    <s v="30-44"/>
    <x v="0"/>
    <s v="ne"/>
    <x v="0"/>
    <s v="ne"/>
    <s v="ano"/>
    <n v="120"/>
    <n v="80"/>
    <n v="28.3"/>
    <s v="nadváha"/>
    <n v="4.0999999999999996"/>
    <s v="norma"/>
    <n v="2.5"/>
    <n v="1.18"/>
    <n v="0.92"/>
    <n v="0.05"/>
    <s v="5-10%"/>
  </r>
  <r>
    <n v="506"/>
    <s v="Ž"/>
    <n v="25"/>
    <s v="18-29"/>
    <x v="1"/>
    <s v="ne"/>
    <x v="0"/>
    <s v="ne"/>
    <s v="ne"/>
    <n v="120"/>
    <n v="80"/>
    <n v="21.1"/>
    <s v="norma"/>
    <n v="5.38"/>
    <s v="vysoký"/>
    <n v="2.9"/>
    <n v="1.86"/>
    <n v="1.36"/>
    <n v="0.05"/>
    <s v="5-10%"/>
  </r>
  <r>
    <n v="507"/>
    <s v="Ž"/>
    <n v="19"/>
    <s v="18-29"/>
    <x v="0"/>
    <s v="ne"/>
    <x v="0"/>
    <s v="ne"/>
    <s v="ano"/>
    <n v="115"/>
    <n v="70"/>
    <n v="20.3"/>
    <s v="norma"/>
    <n v="6.26"/>
    <s v="vysoký"/>
    <n v="3.73"/>
    <n v="1.77"/>
    <n v="1.68"/>
    <n v="0.05"/>
    <s v="10-20%"/>
  </r>
  <r>
    <n v="508"/>
    <s v="Ž"/>
    <n v="21"/>
    <s v="18-29"/>
    <x v="0"/>
    <s v="ne"/>
    <x v="0"/>
    <s v="ne"/>
    <s v="ne"/>
    <n v="110"/>
    <n v="70"/>
    <n v="18.3"/>
    <s v="podváha"/>
    <n v="4.0599999999999996"/>
    <s v="norma"/>
    <m/>
    <m/>
    <n v="0.89"/>
    <n v="0.05"/>
    <s v="5-10%"/>
  </r>
  <r>
    <n v="509"/>
    <s v="Ž"/>
    <n v="49"/>
    <s v="45-59"/>
    <x v="1"/>
    <s v="ne"/>
    <x v="1"/>
    <s v="ne"/>
    <s v="ano"/>
    <n v="150"/>
    <n v="85"/>
    <n v="33.299999999999997"/>
    <s v="obezita"/>
    <n v="7.1"/>
    <s v="vysoký"/>
    <n v="4.38"/>
    <n v="1.17"/>
    <n v="3.4"/>
    <s v="5-10%"/>
    <s v="10-20%"/>
  </r>
  <r>
    <n v="510"/>
    <s v="Ž"/>
    <n v="20"/>
    <s v="18-29"/>
    <x v="1"/>
    <s v="ne"/>
    <x v="0"/>
    <s v="ne"/>
    <s v="ne"/>
    <n v="120"/>
    <n v="80"/>
    <n v="20.6"/>
    <s v="norma"/>
    <n v="4.7699999999999996"/>
    <s v="norma"/>
    <n v="2.0299999999999998"/>
    <n v="1.91"/>
    <n v="1.82"/>
    <n v="0.05"/>
    <s v="5-10%"/>
  </r>
  <r>
    <n v="511"/>
    <s v="Ž"/>
    <n v="20"/>
    <s v="18-29"/>
    <x v="1"/>
    <s v="ne"/>
    <x v="0"/>
    <s v="ne"/>
    <s v="ne"/>
    <n v="130"/>
    <n v="70"/>
    <n v="26.8"/>
    <s v="nadváha"/>
    <n v="4.7300000000000004"/>
    <s v="norma"/>
    <n v="2.58"/>
    <n v="1.59"/>
    <n v="1.24"/>
    <n v="0.05"/>
    <s v="5-10%"/>
  </r>
  <r>
    <n v="512"/>
    <s v="Ž"/>
    <n v="19"/>
    <s v="18-29"/>
    <x v="1"/>
    <s v="ne"/>
    <x v="0"/>
    <s v="ne"/>
    <m/>
    <n v="105"/>
    <n v="60"/>
    <n v="18.8"/>
    <s v="norma"/>
    <n v="5.17"/>
    <s v="norma"/>
    <n v="3.25"/>
    <n v="1.3"/>
    <n v="1.37"/>
    <n v="0.05"/>
    <s v="5-10%"/>
  </r>
  <r>
    <n v="513"/>
    <s v="Ž"/>
    <n v="23"/>
    <s v="18-29"/>
    <x v="1"/>
    <s v="ne"/>
    <x v="0"/>
    <s v="ne"/>
    <m/>
    <n v="115"/>
    <n v="75"/>
    <n v="18.100000000000001"/>
    <s v="podváha"/>
    <n v="3.76"/>
    <s v="norma"/>
    <n v="1.25"/>
    <n v="2.2000000000000002"/>
    <n v="0.69"/>
    <n v="0.05"/>
    <n v="0.05"/>
  </r>
  <r>
    <n v="514"/>
    <s v="Ž"/>
    <n v="24"/>
    <s v="18-29"/>
    <x v="0"/>
    <s v="ne"/>
    <x v="0"/>
    <s v="ne"/>
    <m/>
    <n v="100"/>
    <n v="70"/>
    <n v="18.7"/>
    <s v="norma"/>
    <n v="2.99"/>
    <s v="norma"/>
    <n v="0.63"/>
    <n v="1.58"/>
    <n v="1.71"/>
    <n v="0.05"/>
    <s v="5-10%"/>
  </r>
  <r>
    <n v="515"/>
    <s v="Ž"/>
    <n v="24"/>
    <s v="18-29"/>
    <x v="0"/>
    <s v="ne"/>
    <x v="1"/>
    <s v="ne"/>
    <s v="ano"/>
    <n v="130"/>
    <n v="80"/>
    <n v="20.2"/>
    <s v="norma"/>
    <n v="4.7699999999999996"/>
    <s v="norma"/>
    <n v="2.76"/>
    <n v="1.64"/>
    <n v="0.82"/>
    <n v="0.05"/>
    <s v="10-20%"/>
  </r>
  <r>
    <n v="516"/>
    <s v="Ž"/>
    <n v="31"/>
    <s v="30-44"/>
    <x v="1"/>
    <s v="ne"/>
    <x v="0"/>
    <s v="ne"/>
    <s v="ne"/>
    <n v="120"/>
    <n v="75"/>
    <n v="24.5"/>
    <s v="norma"/>
    <n v="4.55"/>
    <s v="norma"/>
    <n v="2.4"/>
    <n v="1.91"/>
    <n v="0.52"/>
    <n v="0.05"/>
    <s v="5-10%"/>
  </r>
  <r>
    <n v="517"/>
    <s v="Ž"/>
    <n v="36"/>
    <s v="30-44"/>
    <x v="0"/>
    <s v="ne"/>
    <x v="0"/>
    <s v="ne"/>
    <s v="ano"/>
    <n v="110"/>
    <n v="70"/>
    <n v="19.5"/>
    <s v="norma"/>
    <n v="5.1100000000000003"/>
    <s v="norma"/>
    <n v="2.83"/>
    <n v="1.88"/>
    <n v="0.89"/>
    <n v="0.05"/>
    <s v="10-20%"/>
  </r>
  <r>
    <n v="518"/>
    <s v="Ž"/>
    <n v="31"/>
    <s v="30-44"/>
    <x v="1"/>
    <s v="ne"/>
    <x v="0"/>
    <s v="ne"/>
    <s v="ano"/>
    <n v="130"/>
    <n v="70"/>
    <n v="26.5"/>
    <s v="nadváha"/>
    <n v="4.59"/>
    <s v="norma"/>
    <n v="1.99"/>
    <n v="1.41"/>
    <n v="2.61"/>
    <n v="0.05"/>
    <s v="5-10%"/>
  </r>
  <r>
    <n v="519"/>
    <s v="Ž"/>
    <n v="26"/>
    <s v="18-29"/>
    <x v="1"/>
    <s v="ne"/>
    <x v="0"/>
    <s v="ne"/>
    <s v="ano"/>
    <n v="110"/>
    <n v="70"/>
    <n v="22"/>
    <s v="norma"/>
    <n v="5.54"/>
    <s v="vysoký"/>
    <n v="3.32"/>
    <n v="1.96"/>
    <n v="0.57999999999999996"/>
    <n v="0.05"/>
    <s v="5-10%"/>
  </r>
  <r>
    <n v="520"/>
    <s v="Ž"/>
    <n v="34"/>
    <s v="30-44"/>
    <x v="1"/>
    <s v="ne"/>
    <x v="0"/>
    <s v="ne"/>
    <m/>
    <n v="120"/>
    <n v="80"/>
    <n v="25.7"/>
    <s v="nadváha"/>
    <n v="5.45"/>
    <s v="vysoký"/>
    <m/>
    <n v="0.88"/>
    <n v="6.82"/>
    <n v="0.05"/>
    <s v="5-10%"/>
  </r>
  <r>
    <n v="521"/>
    <s v="Ž"/>
    <n v="42"/>
    <s v="30-44"/>
    <x v="1"/>
    <s v="ne"/>
    <x v="0"/>
    <s v="ne"/>
    <s v="ano"/>
    <n v="135"/>
    <n v="80"/>
    <n v="23.7"/>
    <s v="norma"/>
    <n v="4.74"/>
    <s v="norma"/>
    <n v="2.4500000000000002"/>
    <n v="2"/>
    <n v="0.63"/>
    <n v="0.05"/>
    <s v="5-10%"/>
  </r>
  <r>
    <n v="522"/>
    <s v="Ž"/>
    <n v="24"/>
    <s v="18-29"/>
    <x v="1"/>
    <s v="ne"/>
    <x v="0"/>
    <s v="ne"/>
    <s v="ne"/>
    <n v="110"/>
    <n v="70"/>
    <n v="22.7"/>
    <s v="norma"/>
    <n v="3.81"/>
    <s v="norma"/>
    <n v="2.09"/>
    <n v="1.35"/>
    <n v="0.81"/>
    <n v="0.05"/>
    <n v="0.05"/>
  </r>
  <r>
    <n v="523"/>
    <s v="Ž"/>
    <n v="27"/>
    <s v="18-29"/>
    <x v="1"/>
    <s v="ne"/>
    <x v="0"/>
    <s v="ne"/>
    <s v="ano"/>
    <n v="140"/>
    <n v="90"/>
    <n v="30.8"/>
    <s v="obezita"/>
    <n v="5"/>
    <s v="norma"/>
    <n v="2.5499999999999998"/>
    <n v="1.76"/>
    <n v="1.51"/>
    <n v="0.05"/>
    <s v="5-10%"/>
  </r>
  <r>
    <n v="524"/>
    <s v="Ž"/>
    <n v="53"/>
    <s v="45-59"/>
    <x v="1"/>
    <s v="ne"/>
    <x v="0"/>
    <s v="ne"/>
    <s v="ne"/>
    <n v="140"/>
    <n v="80"/>
    <n v="26.6"/>
    <s v="nadváha"/>
    <n v="6.25"/>
    <s v="vysoký"/>
    <n v="4.4800000000000004"/>
    <n v="1.04"/>
    <n v="1.6"/>
    <s v="5-10%"/>
    <s v="10-20%"/>
  </r>
  <r>
    <n v="525"/>
    <s v="Ž"/>
    <n v="25"/>
    <s v="18-29"/>
    <x v="1"/>
    <s v="ne"/>
    <x v="0"/>
    <s v="ne"/>
    <s v="ne"/>
    <n v="120"/>
    <n v="70"/>
    <n v="19.7"/>
    <s v="norma"/>
    <n v="5.46"/>
    <s v="vysoký"/>
    <n v="2.81"/>
    <n v="2.1800000000000002"/>
    <n v="1.03"/>
    <n v="0.05"/>
    <s v="5-10%"/>
  </r>
  <r>
    <n v="526"/>
    <s v="Ž"/>
    <n v="29"/>
    <s v="18-29"/>
    <x v="0"/>
    <s v="ne"/>
    <x v="0"/>
    <s v="ne"/>
    <s v="ano"/>
    <n v="110"/>
    <n v="70"/>
    <n v="23"/>
    <s v="norma"/>
    <n v="3.9"/>
    <s v="norma"/>
    <n v="2.13"/>
    <n v="1.3"/>
    <n v="1.04"/>
    <n v="0.05"/>
    <s v="5-10%"/>
  </r>
  <r>
    <n v="527"/>
    <s v="Ž"/>
    <n v="48"/>
    <s v="45-59"/>
    <x v="0"/>
    <s v="ne"/>
    <x v="0"/>
    <s v="ne"/>
    <s v="ne"/>
    <n v="140"/>
    <n v="90"/>
    <n v="27.1"/>
    <s v="nadváha"/>
    <n v="6.84"/>
    <s v="vysoký"/>
    <n v="4.46"/>
    <n v="1.3"/>
    <n v="2.38"/>
    <s v="10-20%"/>
    <s v="20-40%"/>
  </r>
  <r>
    <n v="528"/>
    <s v="Ž"/>
    <n v="29"/>
    <s v="18-29"/>
    <x v="0"/>
    <s v="ne"/>
    <x v="0"/>
    <s v="ne"/>
    <s v="ano"/>
    <n v="110"/>
    <n v="70"/>
    <n v="20.100000000000001"/>
    <s v="norma"/>
    <n v="3.6"/>
    <s v="norma"/>
    <n v="1.76"/>
    <n v="1.26"/>
    <n v="1.28"/>
    <n v="0.05"/>
    <s v="5-10%"/>
  </r>
  <r>
    <n v="529"/>
    <s v="Ž"/>
    <n v="26"/>
    <s v="18-29"/>
    <x v="0"/>
    <s v="ne"/>
    <x v="0"/>
    <s v="ne"/>
    <s v="ne"/>
    <n v="110"/>
    <n v="60"/>
    <n v="23.2"/>
    <s v="norma"/>
    <n v="4.6500000000000004"/>
    <s v="norma"/>
    <n v="2.17"/>
    <n v="1.94"/>
    <n v="1.18"/>
    <n v="0.05"/>
    <s v="10-20%"/>
  </r>
  <r>
    <n v="530"/>
    <s v="Ž"/>
    <n v="24"/>
    <s v="18-29"/>
    <x v="1"/>
    <s v="ne"/>
    <x v="0"/>
    <s v="ne"/>
    <s v="ano"/>
    <n v="110"/>
    <n v="70"/>
    <n v="20.399999999999999"/>
    <s v="norma"/>
    <n v="4.5999999999999996"/>
    <s v="norma"/>
    <n v="2.89"/>
    <n v="1.43"/>
    <n v="0.62"/>
    <n v="0.05"/>
    <s v="5-10%"/>
  </r>
  <r>
    <n v="531"/>
    <s v="Ž"/>
    <n v="25"/>
    <s v="18-29"/>
    <x v="0"/>
    <s v="ne"/>
    <x v="0"/>
    <s v="ne"/>
    <s v="ne"/>
    <n v="105"/>
    <n v="75"/>
    <n v="19.600000000000001"/>
    <s v="norma"/>
    <n v="5.32"/>
    <s v="vysoký"/>
    <n v="3.5"/>
    <n v="1.57"/>
    <n v="0.55000000000000004"/>
    <n v="0.05"/>
    <s v="10-20%"/>
  </r>
  <r>
    <n v="532"/>
    <s v="Ž"/>
    <n v="23"/>
    <s v="18-29"/>
    <x v="1"/>
    <s v="ne"/>
    <x v="0"/>
    <s v="ne"/>
    <s v="ano"/>
    <n v="105"/>
    <n v="70"/>
    <n v="20"/>
    <s v="norma"/>
    <n v="6.25"/>
    <s v="vysoký"/>
    <n v="4.18"/>
    <n v="1.85"/>
    <n v="0.48"/>
    <n v="0.05"/>
    <s v="5-10%"/>
  </r>
  <r>
    <n v="533"/>
    <s v="Ž"/>
    <n v="22"/>
    <s v="18-29"/>
    <x v="0"/>
    <s v="ne"/>
    <x v="0"/>
    <s v="ne"/>
    <s v="ne"/>
    <n v="120"/>
    <n v="50"/>
    <n v="22"/>
    <s v="norma"/>
    <n v="3.68"/>
    <s v="norma"/>
    <n v="1.63"/>
    <n v="1.4"/>
    <n v="1.43"/>
    <n v="0.05"/>
    <s v="5-10%"/>
  </r>
  <r>
    <n v="534"/>
    <s v="Ž"/>
    <n v="46"/>
    <s v="45-59"/>
    <x v="1"/>
    <s v="ne"/>
    <x v="0"/>
    <s v="ne"/>
    <s v="ano"/>
    <n v="150"/>
    <n v="100"/>
    <n v="27.3"/>
    <s v="nadváha"/>
    <n v="5.64"/>
    <s v="vysoký"/>
    <n v="3.47"/>
    <n v="1.94"/>
    <n v="0.5"/>
    <s v="5-10%"/>
    <s v="10-20%"/>
  </r>
  <r>
    <n v="535"/>
    <s v="Ž"/>
    <n v="24"/>
    <s v="18-29"/>
    <x v="0"/>
    <s v="ne"/>
    <x v="0"/>
    <s v="ne"/>
    <s v="ne"/>
    <n v="130"/>
    <n v="80"/>
    <n v="30.9"/>
    <s v="obezita"/>
    <n v="4.88"/>
    <s v="norma"/>
    <n v="3"/>
    <n v="1.38"/>
    <n v="1.1100000000000001"/>
    <n v="0.05"/>
    <s v="10-20%"/>
  </r>
  <r>
    <n v="536"/>
    <s v="Ž"/>
    <n v="32"/>
    <s v="30-44"/>
    <x v="1"/>
    <s v="ne"/>
    <x v="0"/>
    <s v="ne"/>
    <s v="ne"/>
    <n v="110"/>
    <n v="70"/>
    <n v="20.5"/>
    <s v="norma"/>
    <n v="4.41"/>
    <s v="norma"/>
    <n v="2.37"/>
    <n v="1.65"/>
    <n v="0.85"/>
    <n v="0.05"/>
    <n v="0.05"/>
  </r>
  <r>
    <n v="537"/>
    <s v="Ž"/>
    <n v="25"/>
    <s v="18-29"/>
    <x v="0"/>
    <s v="ne"/>
    <x v="0"/>
    <s v="ne"/>
    <s v="ano"/>
    <n v="120"/>
    <n v="80"/>
    <n v="27"/>
    <s v="nadváha"/>
    <n v="3.76"/>
    <s v="norma"/>
    <n v="2.04"/>
    <n v="1.39"/>
    <n v="0.72"/>
    <n v="0.05"/>
    <s v="5-10%"/>
  </r>
  <r>
    <n v="538"/>
    <s v="Ž"/>
    <n v="22"/>
    <s v="18-29"/>
    <x v="1"/>
    <s v="ne"/>
    <x v="0"/>
    <s v="ne"/>
    <s v="ano"/>
    <n v="110"/>
    <n v="80"/>
    <n v="18.899999999999999"/>
    <s v="norma"/>
    <n v="3.12"/>
    <s v="norma"/>
    <n v="1.19"/>
    <n v="1.65"/>
    <n v="0.61"/>
    <n v="0.05"/>
    <n v="0.05"/>
  </r>
  <r>
    <n v="539"/>
    <s v="Ž"/>
    <n v="31"/>
    <s v="30-44"/>
    <x v="1"/>
    <s v="ne"/>
    <x v="0"/>
    <s v="ne"/>
    <s v="ano"/>
    <n v="120"/>
    <n v="80"/>
    <n v="23.9"/>
    <s v="norma"/>
    <n v="4.66"/>
    <s v="norma"/>
    <n v="2.14"/>
    <n v="2.1"/>
    <n v="0.93"/>
    <n v="0.05"/>
    <s v="5-10%"/>
  </r>
  <r>
    <n v="540"/>
    <s v="Ž"/>
    <n v="28"/>
    <s v="18-29"/>
    <x v="0"/>
    <s v="ne"/>
    <x v="0"/>
    <s v="ne"/>
    <s v="ne"/>
    <n v="150"/>
    <n v="100"/>
    <n v="25"/>
    <s v="nadváha"/>
    <n v="5.71"/>
    <s v="vysoký"/>
    <n v="2.83"/>
    <n v="1.62"/>
    <n v="2.78"/>
    <n v="0.05"/>
    <s v="10-20%"/>
  </r>
  <r>
    <n v="541"/>
    <s v="Ž"/>
    <n v="24"/>
    <s v="18-29"/>
    <x v="0"/>
    <s v="ne"/>
    <x v="0"/>
    <s v="ne"/>
    <s v="ano"/>
    <n v="110"/>
    <n v="80"/>
    <n v="21"/>
    <s v="norma"/>
    <n v="4.71"/>
    <s v="norma"/>
    <n v="2.95"/>
    <n v="1.2"/>
    <n v="1.23"/>
    <n v="0.05"/>
    <s v="10-20%"/>
  </r>
  <r>
    <n v="542"/>
    <s v="Ž"/>
    <n v="25"/>
    <s v="18-29"/>
    <x v="0"/>
    <s v="ne"/>
    <x v="0"/>
    <s v="ne"/>
    <s v="ne"/>
    <n v="125"/>
    <n v="70"/>
    <n v="19.8"/>
    <s v="norma"/>
    <n v="4.3499999999999996"/>
    <s v="norma"/>
    <n v="2.41"/>
    <n v="1.48"/>
    <n v="1.01"/>
    <n v="0.05"/>
    <s v="5-10%"/>
  </r>
  <r>
    <n v="543"/>
    <s v="Ž"/>
    <n v="22"/>
    <s v="18-29"/>
    <x v="1"/>
    <s v="ne"/>
    <x v="0"/>
    <s v="ne"/>
    <s v="ne"/>
    <n v="120"/>
    <n v="80"/>
    <n v="19.3"/>
    <s v="norma"/>
    <n v="3.26"/>
    <s v="norma"/>
    <n v="1.45"/>
    <n v="1.61"/>
    <n v="0.44"/>
    <n v="0.05"/>
    <n v="0.05"/>
  </r>
  <r>
    <n v="544"/>
    <s v="Ž"/>
    <n v="28"/>
    <s v="18-29"/>
    <x v="0"/>
    <s v="ne"/>
    <x v="0"/>
    <s v="ne"/>
    <s v="ano"/>
    <n v="115"/>
    <n v="80"/>
    <n v="25.7"/>
    <s v="nadváha"/>
    <n v="4.3600000000000003"/>
    <s v="norma"/>
    <n v="2.52"/>
    <n v="1.48"/>
    <n v="0.79"/>
    <n v="0.05"/>
    <s v="5-10%"/>
  </r>
  <r>
    <n v="545"/>
    <s v="Ž"/>
    <n v="25"/>
    <s v="18-29"/>
    <x v="0"/>
    <s v="ne"/>
    <x v="0"/>
    <s v="ne"/>
    <s v="ne"/>
    <n v="120"/>
    <n v="80"/>
    <n v="28.7"/>
    <s v="nadváha"/>
    <n v="6.51"/>
    <s v="vysoký"/>
    <n v="4.3499999999999996"/>
    <n v="1.18"/>
    <n v="2.16"/>
    <n v="0.05"/>
    <s v="10-20%"/>
  </r>
  <r>
    <n v="546"/>
    <s v="Ž"/>
    <n v="30"/>
    <s v="30-44"/>
    <x v="1"/>
    <s v="ne"/>
    <x v="0"/>
    <s v="ne"/>
    <s v="ano"/>
    <n v="105"/>
    <n v="70"/>
    <n v="30.5"/>
    <s v="obezita"/>
    <n v="5.23"/>
    <s v="vysoký"/>
    <n v="2.95"/>
    <n v="1.4"/>
    <n v="1.93"/>
    <n v="0.05"/>
    <s v="5-10%"/>
  </r>
  <r>
    <n v="547"/>
    <s v="Ž"/>
    <n v="32"/>
    <s v="30-44"/>
    <x v="1"/>
    <s v="ne"/>
    <x v="0"/>
    <s v="ne"/>
    <s v="ne"/>
    <n v="120"/>
    <n v="70"/>
    <n v="27.5"/>
    <s v="nadváha"/>
    <n v="5.12"/>
    <s v="norma"/>
    <n v="2.74"/>
    <n v="2.11"/>
    <n v="0.59"/>
    <n v="0.05"/>
    <s v="5-10%"/>
  </r>
  <r>
    <n v="548"/>
    <s v="Ž"/>
    <n v="26"/>
    <s v="18-29"/>
    <x v="1"/>
    <s v="ne"/>
    <x v="0"/>
    <s v="ne"/>
    <s v="ne"/>
    <n v="110"/>
    <n v="70"/>
    <n v="21"/>
    <s v="norma"/>
    <n v="5.73"/>
    <s v="vysoký"/>
    <n v="3.27"/>
    <n v="1.91"/>
    <n v="1.21"/>
    <n v="0.05"/>
    <s v="5-10%"/>
  </r>
  <r>
    <n v="549"/>
    <s v="Ž"/>
    <n v="55"/>
    <s v="45-59"/>
    <x v="1"/>
    <s v="ne"/>
    <x v="1"/>
    <s v="ne"/>
    <s v="ano"/>
    <n v="150"/>
    <n v="95"/>
    <n v="27"/>
    <s v="nadváha"/>
    <n v="4.5999999999999996"/>
    <s v="norma"/>
    <n v="2.65"/>
    <n v="1.6"/>
    <n v="0.78"/>
    <s v="5-10%"/>
    <s v="10-20%"/>
  </r>
  <r>
    <n v="550"/>
    <s v="Ž"/>
    <n v="27"/>
    <s v="18-29"/>
    <x v="1"/>
    <s v="ne"/>
    <x v="0"/>
    <s v="ne"/>
    <s v="ano"/>
    <n v="120"/>
    <n v="70"/>
    <n v="31.1"/>
    <s v="obezita"/>
    <n v="5.25"/>
    <s v="vysoký"/>
    <n v="3.42"/>
    <n v="0.98"/>
    <n v="1.88"/>
    <n v="0.05"/>
    <s v="5-10%"/>
  </r>
  <r>
    <n v="551"/>
    <s v="Ž"/>
    <n v="24"/>
    <s v="18-29"/>
    <x v="1"/>
    <s v="ne"/>
    <x v="0"/>
    <s v="ne"/>
    <s v="ano"/>
    <n v="120"/>
    <n v="70"/>
    <n v="24.2"/>
    <s v="norma"/>
    <n v="5.22"/>
    <s v="vysoký"/>
    <n v="2.0499999999999998"/>
    <n v="2.16"/>
    <n v="2.2200000000000002"/>
    <n v="0.05"/>
    <s v="5-10%"/>
  </r>
  <r>
    <n v="552"/>
    <s v="Ž"/>
    <n v="23"/>
    <s v="18-29"/>
    <x v="0"/>
    <s v="ne"/>
    <x v="0"/>
    <s v="ne"/>
    <s v="ano"/>
    <n v="105"/>
    <n v="60"/>
    <n v="18.399999999999999"/>
    <s v="podváha"/>
    <n v="4.2"/>
    <s v="norma"/>
    <n v="1.86"/>
    <n v="2.06"/>
    <n v="0.62"/>
    <n v="0.05"/>
    <s v="5-10%"/>
  </r>
  <r>
    <n v="553"/>
    <s v="Ž"/>
    <n v="34"/>
    <s v="30-44"/>
    <x v="0"/>
    <s v="ne"/>
    <x v="0"/>
    <s v="ne"/>
    <s v="ne"/>
    <n v="130"/>
    <n v="70"/>
    <n v="24.2"/>
    <s v="norma"/>
    <n v="7.43"/>
    <s v="vysoký"/>
    <n v="5.0199999999999996"/>
    <n v="1.45"/>
    <n v="2.12"/>
    <n v="0.05"/>
    <s v="20-40%"/>
  </r>
  <r>
    <n v="554"/>
    <s v="Ž"/>
    <n v="26"/>
    <s v="18-29"/>
    <x v="1"/>
    <s v="ne"/>
    <x v="0"/>
    <s v="ne"/>
    <s v="ano"/>
    <n v="100"/>
    <n v="50"/>
    <n v="19.100000000000001"/>
    <s v="norma"/>
    <n v="4.5999999999999996"/>
    <s v="norma"/>
    <n v="2.71"/>
    <n v="1.7"/>
    <n v="0.42"/>
    <n v="0.05"/>
    <s v="5-10%"/>
  </r>
  <r>
    <n v="555"/>
    <s v="Ž"/>
    <n v="25"/>
    <s v="18-29"/>
    <x v="1"/>
    <s v="ne"/>
    <x v="0"/>
    <s v="ne"/>
    <s v="ne"/>
    <n v="120"/>
    <n v="70"/>
    <n v="21.8"/>
    <s v="norma"/>
    <n v="5.55"/>
    <s v="vysoký"/>
    <n v="2.83"/>
    <n v="2.2599999999999998"/>
    <n v="1.02"/>
    <n v="0.05"/>
    <s v="5-10%"/>
  </r>
  <r>
    <n v="556"/>
    <s v="Ž"/>
    <n v="27"/>
    <s v="18-29"/>
    <x v="0"/>
    <s v="ne"/>
    <x v="0"/>
    <s v="ne"/>
    <s v="ano"/>
    <n v="130"/>
    <n v="70"/>
    <n v="25.3"/>
    <s v="nadváha"/>
    <n v="5.88"/>
    <s v="vysoký"/>
    <n v="2.72"/>
    <n v="2.39"/>
    <n v="1.7"/>
    <n v="0.05"/>
    <s v="10-20%"/>
  </r>
  <r>
    <n v="557"/>
    <s v="Ž"/>
    <n v="51"/>
    <s v="45-59"/>
    <x v="0"/>
    <s v="ne"/>
    <x v="0"/>
    <s v="ne"/>
    <s v="ne"/>
    <n v="150"/>
    <n v="80"/>
    <n v="22"/>
    <s v="norma"/>
    <n v="5.12"/>
    <s v="norma"/>
    <n v="2.84"/>
    <n v="1.76"/>
    <n v="1.1399999999999999"/>
    <s v="10-20%"/>
    <s v="10-20%"/>
  </r>
  <r>
    <n v="558"/>
    <s v="Ž"/>
    <n v="27"/>
    <s v="18-29"/>
    <x v="1"/>
    <s v="ne"/>
    <x v="1"/>
    <s v="ne"/>
    <s v="ne"/>
    <n v="130"/>
    <n v="80"/>
    <n v="31.6"/>
    <s v="obezita"/>
    <n v="4.3499999999999996"/>
    <s v="norma"/>
    <n v="2.75"/>
    <n v="0.98"/>
    <n v="1.36"/>
    <n v="0.05"/>
    <s v="5-10%"/>
  </r>
  <r>
    <n v="559"/>
    <s v="Ž"/>
    <n v="50"/>
    <s v="45-59"/>
    <x v="0"/>
    <s v="ne"/>
    <x v="0"/>
    <s v="ne"/>
    <s v="ano"/>
    <n v="120"/>
    <n v="70"/>
    <n v="22.9"/>
    <s v="norma"/>
    <n v="5.14"/>
    <s v="norma"/>
    <n v="2.99"/>
    <n v="1.5"/>
    <n v="1.43"/>
    <n v="0.05"/>
    <s v="10-20%"/>
  </r>
  <r>
    <n v="560"/>
    <s v="Ž"/>
    <n v="54"/>
    <s v="45-59"/>
    <x v="0"/>
    <s v="ne"/>
    <x v="1"/>
    <s v="ne"/>
    <m/>
    <n v="140"/>
    <n v="80"/>
    <n v="28.3"/>
    <s v="nadváha"/>
    <n v="6.05"/>
    <s v="vysoký"/>
    <n v="3.68"/>
    <n v="1.95"/>
    <n v="0.93"/>
    <s v="10-20%"/>
    <s v="10-20%"/>
  </r>
  <r>
    <n v="561"/>
    <s v="Ž"/>
    <n v="36"/>
    <s v="30-44"/>
    <x v="1"/>
    <s v="ne"/>
    <x v="1"/>
    <s v="ne"/>
    <s v="ano"/>
    <n v="145"/>
    <n v="90"/>
    <n v="30.5"/>
    <s v="obezita"/>
    <n v="5.86"/>
    <s v="vysoký"/>
    <n v="3.61"/>
    <n v="1.44"/>
    <n v="1.79"/>
    <n v="0.05"/>
    <s v="10-20%"/>
  </r>
  <r>
    <n v="562"/>
    <s v="Ž"/>
    <n v="56"/>
    <s v="45-59"/>
    <x v="1"/>
    <s v="ne"/>
    <x v="0"/>
    <s v="ne"/>
    <s v="ano"/>
    <n v="170"/>
    <n v="105"/>
    <n v="26.3"/>
    <s v="nadváha"/>
    <n v="5.48"/>
    <s v="vysoký"/>
    <n v="3.18"/>
    <n v="1.42"/>
    <n v="1.93"/>
    <s v="5-10%"/>
    <s v="10-20%"/>
  </r>
  <r>
    <n v="563"/>
    <s v="Ž"/>
    <n v="25"/>
    <s v="18-29"/>
    <x v="1"/>
    <s v="ne"/>
    <x v="0"/>
    <s v="ne"/>
    <s v="ne"/>
    <n v="120"/>
    <n v="70"/>
    <n v="20.8"/>
    <s v="norma"/>
    <n v="5.45"/>
    <s v="vysoký"/>
    <n v="2.4500000000000002"/>
    <n v="2.23"/>
    <n v="1.69"/>
    <n v="0.05"/>
    <s v="5-10%"/>
  </r>
  <r>
    <n v="564"/>
    <s v="Ž"/>
    <n v="52"/>
    <s v="45-59"/>
    <x v="0"/>
    <s v="ne"/>
    <x v="0"/>
    <s v="ne"/>
    <s v="ne"/>
    <n v="100"/>
    <n v="60"/>
    <n v="23"/>
    <s v="norma"/>
    <n v="7.71"/>
    <s v="vysoký"/>
    <n v="5.52"/>
    <n v="1.1399999999999999"/>
    <n v="2.3199999999999998"/>
    <s v="10-20%"/>
    <s v="10-20%"/>
  </r>
  <r>
    <n v="565"/>
    <s v="Ž"/>
    <n v="49"/>
    <s v="45-59"/>
    <x v="1"/>
    <s v="ne"/>
    <x v="0"/>
    <s v="ne"/>
    <s v="ne"/>
    <n v="170"/>
    <n v="90"/>
    <n v="29.7"/>
    <s v="nadváha"/>
    <n v="6.73"/>
    <s v="vysoký"/>
    <n v="4.25"/>
    <n v="1.25"/>
    <n v="2.7"/>
    <s v="5-10%"/>
    <s v="10-20%"/>
  </r>
  <r>
    <n v="566"/>
    <s v="Ž"/>
    <n v="33"/>
    <s v="30-44"/>
    <x v="1"/>
    <s v="ne"/>
    <x v="0"/>
    <s v="ne"/>
    <m/>
    <n v="110"/>
    <n v="60"/>
    <n v="17.8"/>
    <s v="podváha"/>
    <n v="4.54"/>
    <s v="norma"/>
    <n v="2.85"/>
    <n v="1.47"/>
    <n v="0.49"/>
    <n v="0.05"/>
    <s v="5-10%"/>
  </r>
  <r>
    <n v="567"/>
    <s v="Ž"/>
    <n v="26"/>
    <s v="18-29"/>
    <x v="1"/>
    <s v="ne"/>
    <x v="0"/>
    <s v="ne"/>
    <s v="ne"/>
    <n v="100"/>
    <n v="60"/>
    <n v="18.7"/>
    <s v="norma"/>
    <n v="4.47"/>
    <s v="norma"/>
    <n v="2.4300000000000002"/>
    <n v="1.82"/>
    <n v="0.48"/>
    <n v="0.05"/>
    <n v="0.05"/>
  </r>
  <r>
    <n v="568"/>
    <s v="Ž"/>
    <n v="23"/>
    <s v="18-29"/>
    <x v="1"/>
    <s v="ne"/>
    <x v="0"/>
    <s v="ne"/>
    <s v="ne"/>
    <n v="110"/>
    <n v="60"/>
    <n v="19.7"/>
    <s v="norma"/>
    <n v="5.66"/>
    <s v="vysoký"/>
    <n v="3.05"/>
    <n v="2.31"/>
    <n v="0.67"/>
    <n v="0.05"/>
    <s v="5-10%"/>
  </r>
  <r>
    <n v="569"/>
    <s v="Ž"/>
    <n v="34"/>
    <s v="30-44"/>
    <x v="1"/>
    <s v="ne"/>
    <x v="0"/>
    <s v="ne"/>
    <s v="ano"/>
    <n v="105"/>
    <n v="60"/>
    <n v="20.5"/>
    <s v="norma"/>
    <n v="5.68"/>
    <s v="vysoký"/>
    <n v="3.21"/>
    <n v="2.17"/>
    <n v="0.65"/>
    <n v="0.05"/>
    <s v="5-10%"/>
  </r>
  <r>
    <n v="570"/>
    <s v="Ž"/>
    <n v="25"/>
    <s v="18-29"/>
    <x v="0"/>
    <s v="ne"/>
    <x v="0"/>
    <s v="ne"/>
    <s v="ne"/>
    <n v="115"/>
    <n v="70"/>
    <n v="22.1"/>
    <s v="norma"/>
    <n v="4.57"/>
    <s v="norma"/>
    <n v="2.75"/>
    <n v="1.36"/>
    <n v="1.02"/>
    <n v="0.05"/>
    <s v="10-20%"/>
  </r>
  <r>
    <n v="571"/>
    <s v="Ž"/>
    <n v="34"/>
    <s v="30-44"/>
    <x v="0"/>
    <s v="ne"/>
    <x v="0"/>
    <s v="ne"/>
    <s v="ne"/>
    <n v="120"/>
    <n v="70"/>
    <n v="30"/>
    <s v="obezita"/>
    <n v="5.24"/>
    <s v="vysoký"/>
    <n v="3.43"/>
    <n v="1.0900000000000001"/>
    <n v="1.58"/>
    <n v="0.05"/>
    <s v="10-20%"/>
  </r>
  <r>
    <n v="572"/>
    <s v="Ž"/>
    <n v="30"/>
    <s v="30-44"/>
    <x v="1"/>
    <s v="ne"/>
    <x v="0"/>
    <s v="ne"/>
    <s v="ano"/>
    <n v="120"/>
    <n v="70"/>
    <n v="19.7"/>
    <s v="norma"/>
    <n v="3.51"/>
    <s v="norma"/>
    <n v="1.44"/>
    <n v="1.83"/>
    <n v="0.53"/>
    <n v="0.05"/>
    <n v="0.05"/>
  </r>
  <r>
    <n v="573"/>
    <s v="Ž"/>
    <n v="31"/>
    <s v="30-44"/>
    <x v="1"/>
    <s v="ne"/>
    <x v="0"/>
    <s v="ne"/>
    <s v="ne"/>
    <n v="125"/>
    <n v="90"/>
    <n v="21.5"/>
    <s v="norma"/>
    <n v="5.63"/>
    <s v="vysoký"/>
    <n v="3.72"/>
    <n v="1.45"/>
    <n v="1.01"/>
    <n v="0.05"/>
    <s v="5-10%"/>
  </r>
  <r>
    <n v="574"/>
    <s v="Ž"/>
    <n v="42"/>
    <s v="30-44"/>
    <x v="1"/>
    <s v="ne"/>
    <x v="0"/>
    <s v="ne"/>
    <s v="ano"/>
    <n v="120"/>
    <n v="80"/>
    <n v="24.6"/>
    <s v="norma"/>
    <n v="5.69"/>
    <s v="vysoký"/>
    <n v="3.3"/>
    <n v="1.92"/>
    <n v="1.03"/>
    <n v="0.05"/>
    <s v="5-10%"/>
  </r>
  <r>
    <n v="575"/>
    <s v="Ž"/>
    <n v="33"/>
    <s v="30-44"/>
    <x v="1"/>
    <s v="ne"/>
    <x v="0"/>
    <s v="ne"/>
    <s v="ano"/>
    <n v="130"/>
    <n v="85"/>
    <n v="26.8"/>
    <s v="nadváha"/>
    <n v="4.54"/>
    <s v="norma"/>
    <n v="2.37"/>
    <n v="1.5"/>
    <n v="1.48"/>
    <n v="0.05"/>
    <s v="5-10%"/>
  </r>
  <r>
    <n v="576"/>
    <s v="Ž"/>
    <n v="43"/>
    <s v="30-44"/>
    <x v="0"/>
    <s v="ne"/>
    <x v="0"/>
    <s v="ne"/>
    <s v="ano"/>
    <n v="160"/>
    <n v="100"/>
    <n v="26.6"/>
    <s v="nadváha"/>
    <n v="5.18"/>
    <s v="vysoký"/>
    <n v="2.9"/>
    <n v="1.88"/>
    <n v="0.88"/>
    <s v="5-10%"/>
    <s v="10-20%"/>
  </r>
  <r>
    <n v="577"/>
    <s v="Ž"/>
    <n v="21"/>
    <s v="18-29"/>
    <x v="1"/>
    <s v="ne"/>
    <x v="0"/>
    <s v="ne"/>
    <s v="ano"/>
    <n v="110"/>
    <n v="70"/>
    <n v="21.3"/>
    <s v="norma"/>
    <n v="5.35"/>
    <s v="vysoký"/>
    <n v="3.02"/>
    <n v="1.78"/>
    <n v="1.22"/>
    <n v="0.05"/>
    <s v="5-10%"/>
  </r>
  <r>
    <n v="578"/>
    <s v="Ž"/>
    <n v="25"/>
    <s v="18-29"/>
    <x v="1"/>
    <s v="ne"/>
    <x v="0"/>
    <s v="ne"/>
    <s v="ano"/>
    <n v="130"/>
    <n v="80"/>
    <n v="20.3"/>
    <s v="norma"/>
    <n v="5.0199999999999996"/>
    <s v="norma"/>
    <n v="2.4700000000000002"/>
    <n v="2.14"/>
    <n v="0.9"/>
    <n v="0.05"/>
    <s v="5-10%"/>
  </r>
  <r>
    <n v="579"/>
    <s v="Ž"/>
    <n v="57"/>
    <s v="45-59"/>
    <x v="0"/>
    <s v="ne"/>
    <x v="0"/>
    <s v="ne"/>
    <s v="ano"/>
    <n v="110"/>
    <n v="70"/>
    <n v="24.7"/>
    <s v="norma"/>
    <n v="6.18"/>
    <s v="vysoký"/>
    <n v="3.86"/>
    <n v="1.19"/>
    <n v="2.4900000000000002"/>
    <s v="5-10%"/>
    <s v="10-20%"/>
  </r>
  <r>
    <n v="580"/>
    <s v="Ž"/>
    <n v="33"/>
    <s v="30-44"/>
    <x v="0"/>
    <s v="ne"/>
    <x v="0"/>
    <s v="ne"/>
    <s v="ne"/>
    <n v="100"/>
    <n v="70"/>
    <n v="18.5"/>
    <s v="norma"/>
    <n v="6.06"/>
    <s v="vysoký"/>
    <n v="3.55"/>
    <n v="1.89"/>
    <n v="1.36"/>
    <n v="0.05"/>
    <s v="10-20%"/>
  </r>
  <r>
    <n v="581"/>
    <s v="Ž"/>
    <n v="27"/>
    <s v="18-29"/>
    <x v="1"/>
    <s v="ne"/>
    <x v="0"/>
    <s v="ne"/>
    <s v="ne"/>
    <n v="120"/>
    <n v="80"/>
    <n v="20.6"/>
    <s v="norma"/>
    <n v="4.83"/>
    <s v="norma"/>
    <n v="2.64"/>
    <n v="1.86"/>
    <n v="0.72"/>
    <n v="0.05"/>
    <s v="5-10%"/>
  </r>
  <r>
    <n v="582"/>
    <s v="Ž"/>
    <n v="40"/>
    <s v="30-44"/>
    <x v="1"/>
    <s v="ne"/>
    <x v="0"/>
    <s v="ne"/>
    <s v="ano"/>
    <n v="120"/>
    <n v="80"/>
    <n v="21.3"/>
    <s v="norma"/>
    <n v="4.88"/>
    <s v="norma"/>
    <n v="2.91"/>
    <n v="1.55"/>
    <n v="0.92"/>
    <n v="0.05"/>
    <s v="5-10%"/>
  </r>
  <r>
    <n v="583"/>
    <s v="Ž"/>
    <n v="26"/>
    <s v="18-29"/>
    <x v="1"/>
    <s v="ne"/>
    <x v="0"/>
    <s v="ne"/>
    <s v="ano"/>
    <n v="120"/>
    <n v="80"/>
    <n v="22.1"/>
    <s v="norma"/>
    <n v="4.16"/>
    <s v="norma"/>
    <n v="1.56"/>
    <n v="1.93"/>
    <n v="1.37"/>
    <n v="0.05"/>
    <n v="0.05"/>
  </r>
  <r>
    <n v="584"/>
    <s v="Ž"/>
    <n v="45"/>
    <s v="45-59"/>
    <x v="1"/>
    <s v="ne"/>
    <x v="0"/>
    <s v="ne"/>
    <s v="ne"/>
    <n v="120"/>
    <n v="80"/>
    <n v="23.5"/>
    <s v="norma"/>
    <n v="4.2300000000000004"/>
    <s v="norma"/>
    <n v="2.4"/>
    <n v="1.42"/>
    <n v="0.9"/>
    <n v="0.05"/>
    <n v="0.05"/>
  </r>
  <r>
    <n v="585"/>
    <s v="Ž"/>
    <n v="24"/>
    <s v="18-29"/>
    <x v="1"/>
    <s v="ne"/>
    <x v="0"/>
    <s v="ne"/>
    <s v="ano"/>
    <n v="130"/>
    <n v="80"/>
    <n v="23.7"/>
    <s v="norma"/>
    <n v="5.01"/>
    <s v="norma"/>
    <n v="3.24"/>
    <n v="1.54"/>
    <n v="0.5"/>
    <n v="0.05"/>
    <s v="5-10%"/>
  </r>
  <r>
    <n v="586"/>
    <s v="Ž"/>
    <n v="31"/>
    <s v="30-44"/>
    <x v="1"/>
    <s v="ne"/>
    <x v="0"/>
    <s v="ne"/>
    <s v="ano"/>
    <n v="120"/>
    <n v="80"/>
    <n v="22.9"/>
    <s v="norma"/>
    <n v="4.6500000000000004"/>
    <s v="norma"/>
    <n v="2.54"/>
    <n v="1.58"/>
    <n v="1.1599999999999999"/>
    <n v="0.05"/>
    <s v="5-10%"/>
  </r>
  <r>
    <n v="587"/>
    <s v="Ž"/>
    <n v="31"/>
    <s v="30-44"/>
    <x v="1"/>
    <s v="ne"/>
    <x v="0"/>
    <s v="ne"/>
    <s v="ne"/>
    <n v="120"/>
    <n v="80"/>
    <n v="19.600000000000001"/>
    <s v="norma"/>
    <n v="5.99"/>
    <s v="vysoký"/>
    <n v="3.2"/>
    <n v="2.3199999999999998"/>
    <n v="1.03"/>
    <n v="0.05"/>
    <s v="5-10%"/>
  </r>
  <r>
    <n v="588"/>
    <s v="Ž"/>
    <n v="53"/>
    <s v="45-59"/>
    <x v="1"/>
    <s v="ne"/>
    <x v="0"/>
    <s v="ne"/>
    <s v="ne"/>
    <n v="130"/>
    <n v="80"/>
    <n v="31.6"/>
    <s v="obezita"/>
    <n v="5.0199999999999996"/>
    <s v="norma"/>
    <n v="3.32"/>
    <n v="1.25"/>
    <n v="0.99"/>
    <s v="5-10%"/>
    <s v="5-10%"/>
  </r>
  <r>
    <n v="589"/>
    <s v="Ž"/>
    <n v="31"/>
    <s v="30-44"/>
    <x v="1"/>
    <s v="ne"/>
    <x v="0"/>
    <s v="ne"/>
    <s v="ano"/>
    <n v="120"/>
    <n v="80"/>
    <n v="22.3"/>
    <s v="norma"/>
    <n v="4"/>
    <s v="norma"/>
    <n v="2.27"/>
    <n v="1.41"/>
    <n v="0.71"/>
    <n v="0.05"/>
    <n v="0.05"/>
  </r>
  <r>
    <n v="590"/>
    <s v="Ž"/>
    <n v="47"/>
    <s v="45-59"/>
    <x v="0"/>
    <s v="ne"/>
    <x v="0"/>
    <s v="ne"/>
    <s v="ano"/>
    <n v="140"/>
    <n v="90"/>
    <n v="26.6"/>
    <s v="nadváha"/>
    <n v="5.73"/>
    <s v="vysoký"/>
    <n v="3.88"/>
    <n v="1.45"/>
    <n v="0.88"/>
    <s v="5-10%"/>
    <s v="10-20%"/>
  </r>
  <r>
    <n v="591"/>
    <s v="Ž"/>
    <n v="23"/>
    <s v="18-29"/>
    <x v="0"/>
    <s v="ne"/>
    <x v="0"/>
    <s v="ne"/>
    <s v="ne"/>
    <n v="105"/>
    <n v="60"/>
    <n v="20.9"/>
    <s v="norma"/>
    <n v="4.75"/>
    <s v="norma"/>
    <n v="2.35"/>
    <n v="1.93"/>
    <n v="1.03"/>
    <n v="0.05"/>
    <s v="10-20%"/>
  </r>
  <r>
    <n v="592"/>
    <s v="Ž"/>
    <n v="19"/>
    <s v="18-29"/>
    <x v="0"/>
    <s v="ne"/>
    <x v="0"/>
    <s v="ne"/>
    <s v="ano"/>
    <n v="140"/>
    <n v="80"/>
    <n v="21.6"/>
    <s v="norma"/>
    <n v="4.0999999999999996"/>
    <s v="norma"/>
    <n v="1.91"/>
    <n v="1.81"/>
    <n v="0.83"/>
    <n v="0.05"/>
    <s v="10-20%"/>
  </r>
  <r>
    <n v="593"/>
    <s v="Ž"/>
    <n v="55"/>
    <s v="45-59"/>
    <x v="1"/>
    <s v="ne"/>
    <x v="0"/>
    <s v="ne"/>
    <s v="ano"/>
    <n v="125"/>
    <n v="80"/>
    <n v="23.9"/>
    <s v="norma"/>
    <n v="5.47"/>
    <s v="vysoký"/>
    <n v="2.74"/>
    <n v="2.39"/>
    <n v="0.74"/>
    <s v="5-10%"/>
    <s v="5-10%"/>
  </r>
  <r>
    <n v="594"/>
    <s v="Ž"/>
    <n v="34"/>
    <s v="30-44"/>
    <x v="1"/>
    <s v="ne"/>
    <x v="0"/>
    <s v="ne"/>
    <s v="ne"/>
    <n v="130"/>
    <n v="90"/>
    <n v="28.1"/>
    <s v="nadváha"/>
    <n v="4.22"/>
    <s v="norma"/>
    <n v="2.44"/>
    <n v="1.53"/>
    <n v="0.55000000000000004"/>
    <n v="0.05"/>
    <s v="5-10%"/>
  </r>
  <r>
    <n v="595"/>
    <s v="Ž"/>
    <n v="19"/>
    <s v="18-29"/>
    <x v="1"/>
    <s v="ne"/>
    <x v="0"/>
    <s v="ne"/>
    <s v="ne"/>
    <n v="110"/>
    <n v="80"/>
    <n v="20.7"/>
    <s v="norma"/>
    <n v="4.3"/>
    <s v="norma"/>
    <n v="2.52"/>
    <n v="1.3"/>
    <n v="1.06"/>
    <n v="0.05"/>
    <n v="0.05"/>
  </r>
  <r>
    <n v="596"/>
    <s v="Ž"/>
    <n v="26"/>
    <s v="18-29"/>
    <x v="0"/>
    <s v="ne"/>
    <x v="0"/>
    <s v="ne"/>
    <s v="ne"/>
    <n v="110"/>
    <n v="70"/>
    <n v="20.3"/>
    <s v="norma"/>
    <n v="4.4800000000000004"/>
    <s v="norma"/>
    <n v="2.09"/>
    <n v="1.81"/>
    <n v="1.27"/>
    <n v="0.05"/>
    <s v="5-10%"/>
  </r>
  <r>
    <n v="597"/>
    <s v="Ž"/>
    <n v="55"/>
    <s v="45-59"/>
    <x v="1"/>
    <s v="ne"/>
    <x v="0"/>
    <s v="ne"/>
    <s v="ne"/>
    <n v="150"/>
    <n v="90"/>
    <n v="30.4"/>
    <s v="obezita"/>
    <n v="6.06"/>
    <s v="vysoký"/>
    <n v="3.69"/>
    <n v="1.85"/>
    <n v="1.1399999999999999"/>
    <s v="5-10%"/>
    <s v="10-20%"/>
  </r>
  <r>
    <n v="598"/>
    <s v="Ž"/>
    <n v="57"/>
    <s v="45-59"/>
    <x v="1"/>
    <s v="ne"/>
    <x v="0"/>
    <s v="ne"/>
    <s v="ne"/>
    <n v="120"/>
    <n v="70"/>
    <n v="20.2"/>
    <s v="norma"/>
    <n v="5.39"/>
    <s v="vysoký"/>
    <n v="2.98"/>
    <n v="2.14"/>
    <n v="0.6"/>
    <s v="5-10%"/>
    <s v="5-10%"/>
  </r>
  <r>
    <n v="599"/>
    <s v="Ž"/>
    <n v="45"/>
    <s v="45-59"/>
    <x v="1"/>
    <s v="ne"/>
    <x v="0"/>
    <s v="ne"/>
    <s v="ano"/>
    <n v="120"/>
    <n v="70"/>
    <n v="24.8"/>
    <s v="norma"/>
    <n v="5.92"/>
    <s v="vysoký"/>
    <n v="3.45"/>
    <n v="1.94"/>
    <n v="1.1599999999999999"/>
    <n v="0.05"/>
    <s v="5-10%"/>
  </r>
  <r>
    <n v="600"/>
    <s v="Ž"/>
    <n v="40"/>
    <s v="30-44"/>
    <x v="1"/>
    <s v="ne"/>
    <x v="0"/>
    <s v="ne"/>
    <s v="ne"/>
    <n v="110"/>
    <n v="75"/>
    <n v="22.2"/>
    <s v="norma"/>
    <n v="3"/>
    <s v="norma"/>
    <n v="1.8"/>
    <n v="0.92"/>
    <n v="0.61"/>
    <n v="0.05"/>
    <n v="0.0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00">
  <r>
    <n v="1"/>
    <x v="0"/>
    <n v="27"/>
    <s v="18-29"/>
    <x v="0"/>
    <s v="ne"/>
    <x v="0"/>
    <s v="ne"/>
    <s v="ano"/>
    <n v="120"/>
    <n v="75"/>
    <n v="24.9"/>
    <s v="norma"/>
    <n v="4.6100000000000003"/>
    <s v="norma"/>
    <n v="2.5299999999999998"/>
    <n v="1.51"/>
    <n v="1.26"/>
    <n v="0.05"/>
    <s v="10-20%"/>
  </r>
  <r>
    <n v="2"/>
    <x v="0"/>
    <n v="29"/>
    <s v="18-29"/>
    <x v="0"/>
    <s v="ne"/>
    <x v="0"/>
    <s v="ne"/>
    <s v="ano"/>
    <n v="130"/>
    <n v="80"/>
    <n v="19.8"/>
    <s v="norma"/>
    <n v="3.93"/>
    <s v="norma"/>
    <n v="2.0499999999999998"/>
    <n v="1.63"/>
    <n v="0.56000000000000005"/>
    <n v="0.05"/>
    <s v="10-20%"/>
  </r>
  <r>
    <n v="3"/>
    <x v="0"/>
    <n v="42"/>
    <s v="30-44"/>
    <x v="0"/>
    <s v="ne"/>
    <x v="0"/>
    <s v="ne"/>
    <s v="ne"/>
    <n v="140"/>
    <n v="90"/>
    <n v="26.1"/>
    <s v="nadváha"/>
    <n v="5.45"/>
    <s v="vysoký"/>
    <n v="4.0199999999999996"/>
    <n v="0.97"/>
    <n v="1.01"/>
    <s v="5-10%"/>
    <s v="20-40%"/>
  </r>
  <r>
    <n v="4"/>
    <x v="0"/>
    <n v="36"/>
    <s v="30-44"/>
    <x v="0"/>
    <s v="ne"/>
    <x v="0"/>
    <s v="ne"/>
    <s v="ano"/>
    <n v="130"/>
    <n v="70"/>
    <n v="26.1"/>
    <s v="nadváha"/>
    <n v="5.84"/>
    <s v="vysoký"/>
    <n v="3.65"/>
    <n v="1.6"/>
    <n v="1.3"/>
    <s v="5-10%"/>
    <s v="20-40%"/>
  </r>
  <r>
    <n v="5"/>
    <x v="0"/>
    <n v="53"/>
    <s v="45-59"/>
    <x v="1"/>
    <s v="ne"/>
    <x v="1"/>
    <s v="ne"/>
    <s v="ano"/>
    <n v="140"/>
    <n v="90"/>
    <n v="27"/>
    <s v="nadváha"/>
    <n v="5.04"/>
    <s v="norma"/>
    <n v="3.29"/>
    <n v="1.02"/>
    <n v="1.6"/>
    <s v="10-20%"/>
    <s v="10-20%"/>
  </r>
  <r>
    <n v="6"/>
    <x v="0"/>
    <n v="56"/>
    <s v="45-59"/>
    <x v="1"/>
    <s v="ne"/>
    <x v="0"/>
    <s v="ne"/>
    <s v="ne"/>
    <n v="120"/>
    <n v="80"/>
    <n v="23.7"/>
    <s v="norma"/>
    <n v="5.96"/>
    <s v="vysoký"/>
    <n v="3.1"/>
    <n v="2.61"/>
    <n v="0.55000000000000004"/>
    <s v="10-20%"/>
    <s v="10-20%"/>
  </r>
  <r>
    <n v="7"/>
    <x v="0"/>
    <n v="43"/>
    <s v="30-44"/>
    <x v="1"/>
    <s v="ne"/>
    <x v="0"/>
    <s v="ne"/>
    <s v="ne"/>
    <n v="120"/>
    <n v="70"/>
    <n v="28.7"/>
    <s v="nadváha"/>
    <n v="4.22"/>
    <s v="norma"/>
    <n v="2.57"/>
    <n v="1.28"/>
    <n v="0.81"/>
    <n v="0.05"/>
    <s v="5-10%"/>
  </r>
  <r>
    <n v="8"/>
    <x v="0"/>
    <n v="25"/>
    <s v="18-29"/>
    <x v="1"/>
    <s v="ne"/>
    <x v="1"/>
    <s v="ne"/>
    <s v="ne"/>
    <n v="120"/>
    <n v="80"/>
    <n v="24.7"/>
    <s v="norma"/>
    <n v="3.62"/>
    <s v="norma"/>
    <n v="1.96"/>
    <n v="1.23"/>
    <n v="0.95"/>
    <n v="0.05"/>
    <s v="5-10%"/>
  </r>
  <r>
    <n v="9"/>
    <x v="0"/>
    <n v="28"/>
    <s v="18-29"/>
    <x v="1"/>
    <s v="ne"/>
    <x v="0"/>
    <s v="ne"/>
    <s v="ano"/>
    <n v="140"/>
    <n v="85"/>
    <n v="25.6"/>
    <s v="nadváha"/>
    <n v="4.42"/>
    <s v="norma"/>
    <n v="2.36"/>
    <n v="1.48"/>
    <n v="1.28"/>
    <n v="0.05"/>
    <s v="10-20%"/>
  </r>
  <r>
    <n v="10"/>
    <x v="0"/>
    <n v="51"/>
    <s v="45-59"/>
    <x v="0"/>
    <s v="ne"/>
    <x v="0"/>
    <s v="ne"/>
    <s v="ano"/>
    <n v="115"/>
    <n v="75"/>
    <n v="23.1"/>
    <s v="norma"/>
    <n v="4.87"/>
    <s v="norma"/>
    <n v="2.89"/>
    <n v="1.51"/>
    <n v="1.03"/>
    <s v="10-20%"/>
    <s v="10-20%"/>
  </r>
  <r>
    <n v="11"/>
    <x v="0"/>
    <n v="23"/>
    <s v="18-29"/>
    <x v="1"/>
    <s v="ne"/>
    <x v="0"/>
    <s v="ne"/>
    <s v="ne"/>
    <n v="120"/>
    <n v="80"/>
    <n v="24.5"/>
    <s v="norma"/>
    <n v="4.8899999999999997"/>
    <s v="norma"/>
    <n v="3.02"/>
    <n v="1.46"/>
    <n v="0.91"/>
    <n v="0.05"/>
    <s v="10-20%"/>
  </r>
  <r>
    <n v="12"/>
    <x v="0"/>
    <n v="53"/>
    <s v="45-59"/>
    <x v="0"/>
    <s v="ne"/>
    <x v="0"/>
    <s v="ne"/>
    <m/>
    <n v="120"/>
    <n v="80"/>
    <n v="25"/>
    <s v="nadváha"/>
    <n v="4.57"/>
    <s v="norma"/>
    <n v="3.06"/>
    <n v="1.1399999999999999"/>
    <n v="0.81"/>
    <s v="10-20%"/>
    <s v="10-20%"/>
  </r>
  <r>
    <n v="13"/>
    <x v="0"/>
    <n v="22"/>
    <s v="18-29"/>
    <x v="0"/>
    <s v="ne"/>
    <x v="0"/>
    <s v="ne"/>
    <s v="ano"/>
    <n v="120"/>
    <n v="80"/>
    <n v="20.7"/>
    <s v="norma"/>
    <n v="3.65"/>
    <s v="norma"/>
    <n v="1.49"/>
    <n v="1.97"/>
    <n v="0.42"/>
    <n v="0.05"/>
    <s v="10-20%"/>
  </r>
  <r>
    <n v="14"/>
    <x v="0"/>
    <n v="19"/>
    <s v="18-29"/>
    <x v="0"/>
    <s v="ne"/>
    <x v="0"/>
    <s v="ne"/>
    <s v="ano"/>
    <n v="120"/>
    <n v="80"/>
    <n v="23.6"/>
    <s v="norma"/>
    <n v="3.67"/>
    <s v="norma"/>
    <n v="1.74"/>
    <n v="1.37"/>
    <n v="1.24"/>
    <n v="0.05"/>
    <s v="10-20%"/>
  </r>
  <r>
    <n v="15"/>
    <x v="0"/>
    <n v="28"/>
    <s v="18-29"/>
    <x v="1"/>
    <s v="ne"/>
    <x v="0"/>
    <s v="ne"/>
    <s v="ne"/>
    <n v="120"/>
    <n v="90"/>
    <n v="22.9"/>
    <s v="norma"/>
    <n v="2.94"/>
    <s v="norma"/>
    <n v="1.3"/>
    <n v="1.26"/>
    <n v="0.83"/>
    <n v="0.05"/>
    <s v="5-10%"/>
  </r>
  <r>
    <n v="16"/>
    <x v="0"/>
    <n v="50"/>
    <s v="45-59"/>
    <x v="0"/>
    <s v="ne"/>
    <x v="0"/>
    <s v="ne"/>
    <s v="ne"/>
    <n v="140"/>
    <n v="90"/>
    <n v="24.8"/>
    <s v="norma"/>
    <n v="5"/>
    <s v="norma"/>
    <n v="3.18"/>
    <n v="1.32"/>
    <n v="1.1000000000000001"/>
    <s v="10-20%"/>
    <s v="20-40%"/>
  </r>
  <r>
    <n v="17"/>
    <x v="0"/>
    <n v="54"/>
    <s v="45-59"/>
    <x v="1"/>
    <s v="ne"/>
    <x v="0"/>
    <s v="ne"/>
    <s v="ano"/>
    <n v="140"/>
    <n v="90"/>
    <n v="27.1"/>
    <s v="nadváha"/>
    <n v="6.08"/>
    <s v="vysoký"/>
    <n v="4.1900000000000004"/>
    <n v="1.46"/>
    <n v="0.94"/>
    <s v="10-20%"/>
    <s v="10-20%"/>
  </r>
  <r>
    <n v="18"/>
    <x v="0"/>
    <n v="59"/>
    <s v="45-59"/>
    <x v="1"/>
    <s v="ne"/>
    <x v="1"/>
    <s v="ne"/>
    <s v="ano"/>
    <n v="120"/>
    <n v="80"/>
    <n v="29.2"/>
    <s v="nadváha"/>
    <n v="6.38"/>
    <s v="vysoký"/>
    <n v="3.89"/>
    <n v="1.17"/>
    <n v="2.9"/>
    <s v="10-20%"/>
    <s v="10-20%"/>
  </r>
  <r>
    <n v="19"/>
    <x v="0"/>
    <n v="25"/>
    <s v="18-29"/>
    <x v="1"/>
    <s v="ne"/>
    <x v="0"/>
    <s v="ne"/>
    <s v="ano"/>
    <n v="140"/>
    <n v="85"/>
    <n v="21.7"/>
    <s v="norma"/>
    <n v="5.12"/>
    <s v="norma"/>
    <n v="2.63"/>
    <n v="1.2"/>
    <n v="2.84"/>
    <n v="0.05"/>
    <s v="10-20%"/>
  </r>
  <r>
    <n v="20"/>
    <x v="0"/>
    <n v="32"/>
    <s v="30-44"/>
    <x v="1"/>
    <s v="ne"/>
    <x v="0"/>
    <s v="ne"/>
    <s v="ano"/>
    <n v="150"/>
    <n v="100"/>
    <n v="25.9"/>
    <s v="nadváha"/>
    <n v="5.62"/>
    <s v="vysoký"/>
    <n v="3.26"/>
    <n v="1.57"/>
    <n v="1.74"/>
    <n v="0.05"/>
    <s v="20-40%"/>
  </r>
  <r>
    <n v="21"/>
    <x v="0"/>
    <n v="25"/>
    <s v="18-29"/>
    <x v="1"/>
    <s v="ne"/>
    <x v="0"/>
    <s v="ne"/>
    <s v="ne"/>
    <n v="130"/>
    <n v="70"/>
    <n v="22.6"/>
    <s v="norma"/>
    <n v="3.91"/>
    <s v="norma"/>
    <n v="1.87"/>
    <n v="1.84"/>
    <n v="0.43"/>
    <n v="0.05"/>
    <s v="5-10%"/>
  </r>
  <r>
    <n v="22"/>
    <x v="0"/>
    <n v="30"/>
    <s v="30-44"/>
    <x v="1"/>
    <s v="ne"/>
    <x v="0"/>
    <s v="ne"/>
    <s v="ne"/>
    <n v="130"/>
    <n v="80"/>
    <n v="25.9"/>
    <s v="nadváha"/>
    <n v="5.65"/>
    <s v="vysoký"/>
    <n v="3.64"/>
    <n v="1.52"/>
    <n v="1.07"/>
    <n v="0.05"/>
    <s v="10-20%"/>
  </r>
  <r>
    <n v="23"/>
    <x v="0"/>
    <n v="24"/>
    <s v="18-29"/>
    <x v="1"/>
    <s v="ne"/>
    <x v="0"/>
    <s v="ne"/>
    <s v="ne"/>
    <n v="140"/>
    <n v="70"/>
    <n v="20.100000000000001"/>
    <s v="norma"/>
    <n v="5.43"/>
    <s v="vysoký"/>
    <n v="3.64"/>
    <n v="1.31"/>
    <n v="1.06"/>
    <n v="0.05"/>
    <s v="10-20%"/>
  </r>
  <r>
    <n v="24"/>
    <x v="0"/>
    <n v="21"/>
    <s v="18-29"/>
    <x v="1"/>
    <s v="ne"/>
    <x v="0"/>
    <s v="ne"/>
    <s v="ne"/>
    <n v="140"/>
    <n v="80"/>
    <n v="25.7"/>
    <s v="nadváha"/>
    <n v="5.78"/>
    <s v="vysoký"/>
    <n v="3.74"/>
    <n v="1.72"/>
    <n v="0.7"/>
    <n v="0.05"/>
    <s v="20-40%"/>
  </r>
  <r>
    <n v="25"/>
    <x v="0"/>
    <n v="25"/>
    <s v="18-29"/>
    <x v="1"/>
    <s v="ne"/>
    <x v="0"/>
    <s v="ne"/>
    <m/>
    <n v="120"/>
    <n v="80"/>
    <n v="18"/>
    <s v="podváha"/>
    <n v="5.14"/>
    <s v="norma"/>
    <n v="2.87"/>
    <n v="1.5"/>
    <n v="1.69"/>
    <n v="0.05"/>
    <s v="10-20%"/>
  </r>
  <r>
    <n v="26"/>
    <x v="0"/>
    <n v="21"/>
    <s v="18-29"/>
    <x v="0"/>
    <s v="ne"/>
    <x v="0"/>
    <s v="ne"/>
    <s v="ano"/>
    <n v="140"/>
    <n v="80"/>
    <n v="30.2"/>
    <s v="obezita"/>
    <n v="3.3"/>
    <s v="norma"/>
    <n v="1.88"/>
    <n v="1.03"/>
    <n v="0.85"/>
    <n v="0.05"/>
    <s v="10-20%"/>
  </r>
  <r>
    <n v="27"/>
    <x v="0"/>
    <n v="39"/>
    <s v="30-44"/>
    <x v="1"/>
    <s v="ne"/>
    <x v="0"/>
    <s v="ne"/>
    <s v="ano"/>
    <n v="120"/>
    <n v="70"/>
    <n v="25.2"/>
    <s v="nadváha"/>
    <n v="5.9"/>
    <s v="vysoký"/>
    <n v="3.94"/>
    <n v="1.35"/>
    <n v="1.34"/>
    <n v="0.05"/>
    <s v="10-20%"/>
  </r>
  <r>
    <n v="28"/>
    <x v="0"/>
    <n v="33"/>
    <s v="30-44"/>
    <x v="1"/>
    <s v="ne"/>
    <x v="0"/>
    <s v="ne"/>
    <s v="ne"/>
    <n v="110"/>
    <n v="60"/>
    <n v="23.4"/>
    <s v="norma"/>
    <n v="4.34"/>
    <s v="norma"/>
    <n v="2.57"/>
    <n v="1.46"/>
    <n v="0.68"/>
    <n v="0.05"/>
    <s v="5-10%"/>
  </r>
  <r>
    <n v="29"/>
    <x v="0"/>
    <n v="19"/>
    <s v="18-29"/>
    <x v="0"/>
    <s v="ne"/>
    <x v="0"/>
    <s v="ne"/>
    <s v="ne"/>
    <n v="140"/>
    <n v="80"/>
    <n v="21"/>
    <s v="norma"/>
    <n v="3.49"/>
    <s v="norma"/>
    <n v="1.79"/>
    <n v="0.94"/>
    <n v="1.67"/>
    <n v="0.05"/>
    <s v="10-20%"/>
  </r>
  <r>
    <n v="30"/>
    <x v="0"/>
    <n v="34"/>
    <s v="30-44"/>
    <x v="1"/>
    <s v="ne"/>
    <x v="0"/>
    <s v="ne"/>
    <s v="ano"/>
    <n v="140"/>
    <n v="90"/>
    <n v="27.7"/>
    <s v="nadváha"/>
    <n v="4.8499999999999996"/>
    <s v="norma"/>
    <n v="3.18"/>
    <n v="1.2"/>
    <n v="1.03"/>
    <n v="0.05"/>
    <s v="10-20%"/>
  </r>
  <r>
    <n v="31"/>
    <x v="0"/>
    <n v="31"/>
    <s v="30-44"/>
    <x v="0"/>
    <s v="ne"/>
    <x v="0"/>
    <s v="ne"/>
    <s v="ano"/>
    <n v="120"/>
    <n v="70"/>
    <n v="24.7"/>
    <s v="norma"/>
    <n v="4.8499999999999996"/>
    <s v="norma"/>
    <n v="2.09"/>
    <n v="1.23"/>
    <n v="1.1599999999999999"/>
    <n v="0.05"/>
    <s v="10-20%"/>
  </r>
  <r>
    <n v="32"/>
    <x v="0"/>
    <n v="23"/>
    <s v="18-29"/>
    <x v="1"/>
    <s v="ne"/>
    <x v="1"/>
    <s v="ne"/>
    <s v="ano"/>
    <n v="140"/>
    <n v="80"/>
    <n v="24.3"/>
    <s v="norma"/>
    <n v="4.07"/>
    <s v="norma"/>
    <n v="2.2200000000000002"/>
    <n v="1.44"/>
    <n v="0.91"/>
    <n v="0.05"/>
    <s v="10-20%"/>
  </r>
  <r>
    <n v="33"/>
    <x v="0"/>
    <n v="31"/>
    <s v="30-44"/>
    <x v="1"/>
    <s v="ne"/>
    <x v="0"/>
    <s v="ne"/>
    <s v="ano"/>
    <n v="130"/>
    <n v="80"/>
    <n v="25.3"/>
    <s v="nadváha"/>
    <n v="4.87"/>
    <s v="norma"/>
    <n v="2.84"/>
    <n v="1.33"/>
    <n v="1.55"/>
    <n v="0.05"/>
    <s v="10-20%"/>
  </r>
  <r>
    <n v="34"/>
    <x v="0"/>
    <n v="25"/>
    <s v="18-29"/>
    <x v="1"/>
    <s v="ne"/>
    <x v="0"/>
    <s v="ne"/>
    <s v="ano"/>
    <n v="110"/>
    <n v="70"/>
    <n v="21"/>
    <s v="norma"/>
    <n v="3.92"/>
    <s v="norma"/>
    <n v="2.12"/>
    <n v="1.44"/>
    <n v="0.79"/>
    <n v="0.05"/>
    <s v="5-10%"/>
  </r>
  <r>
    <n v="35"/>
    <x v="0"/>
    <n v="25"/>
    <s v="18-29"/>
    <x v="1"/>
    <s v="ne"/>
    <x v="0"/>
    <s v="ne"/>
    <s v="ne"/>
    <n v="120"/>
    <n v="80"/>
    <n v="18.3"/>
    <s v="podváha"/>
    <n v="4.66"/>
    <s v="norma"/>
    <n v="2.67"/>
    <n v="1.37"/>
    <n v="1.36"/>
    <n v="0.05"/>
    <s v="10-20%"/>
  </r>
  <r>
    <n v="36"/>
    <x v="0"/>
    <n v="47"/>
    <s v="45-59"/>
    <x v="1"/>
    <s v="ne"/>
    <x v="0"/>
    <s v="ne"/>
    <s v="ano"/>
    <n v="100"/>
    <n v="60"/>
    <n v="24.1"/>
    <s v="norma"/>
    <n v="4.1900000000000004"/>
    <s v="norma"/>
    <n v="2.35"/>
    <n v="1.41"/>
    <n v="0.95"/>
    <n v="0.05"/>
    <s v="5-10%"/>
  </r>
  <r>
    <n v="37"/>
    <x v="0"/>
    <n v="21"/>
    <s v="18-29"/>
    <x v="0"/>
    <s v="ne"/>
    <x v="0"/>
    <s v="ne"/>
    <m/>
    <n v="120"/>
    <n v="80"/>
    <n v="19.600000000000001"/>
    <s v="norma"/>
    <n v="3.76"/>
    <s v="norma"/>
    <n v="2.27"/>
    <n v="1.27"/>
    <n v="0.49"/>
    <n v="0.05"/>
    <s v="10-20%"/>
  </r>
  <r>
    <n v="38"/>
    <x v="0"/>
    <n v="36"/>
    <s v="30-44"/>
    <x v="0"/>
    <s v="ne"/>
    <x v="0"/>
    <s v="ne"/>
    <s v="ano"/>
    <n v="120"/>
    <n v="80"/>
    <n v="24.6"/>
    <s v="norma"/>
    <n v="5.9"/>
    <s v="vysoký"/>
    <n v="4.01"/>
    <n v="1.1100000000000001"/>
    <n v="1.72"/>
    <n v="0.05"/>
    <s v="20-40%"/>
  </r>
  <r>
    <n v="39"/>
    <x v="0"/>
    <n v="48"/>
    <s v="45-59"/>
    <x v="1"/>
    <s v="ne"/>
    <x v="1"/>
    <s v="ne"/>
    <s v="ano"/>
    <n v="120"/>
    <n v="80"/>
    <n v="32.299999999999997"/>
    <s v="obezita"/>
    <n v="5.98"/>
    <s v="vysoký"/>
    <m/>
    <n v="0.93"/>
    <n v="5.35"/>
    <s v="5-10%"/>
    <s v="10-20%"/>
  </r>
  <r>
    <n v="40"/>
    <x v="0"/>
    <n v="33"/>
    <s v="30-44"/>
    <x v="1"/>
    <s v="ne"/>
    <x v="0"/>
    <s v="ne"/>
    <s v="ano"/>
    <n v="135"/>
    <n v="80"/>
    <n v="25.4"/>
    <s v="nadváha"/>
    <n v="4.46"/>
    <s v="norma"/>
    <n v="2.89"/>
    <n v="1.27"/>
    <n v="0.67"/>
    <n v="0.05"/>
    <s v="10-20%"/>
  </r>
  <r>
    <n v="41"/>
    <x v="0"/>
    <n v="28"/>
    <s v="18-29"/>
    <x v="1"/>
    <s v="ne"/>
    <x v="0"/>
    <s v="ne"/>
    <s v="ano"/>
    <n v="135"/>
    <n v="80"/>
    <n v="23.2"/>
    <s v="norma"/>
    <n v="4.18"/>
    <s v="norma"/>
    <n v="2.95"/>
    <n v="0.93"/>
    <n v="0.65"/>
    <n v="0.05"/>
    <s v="10-20%"/>
  </r>
  <r>
    <n v="42"/>
    <x v="0"/>
    <n v="31"/>
    <s v="30-44"/>
    <x v="1"/>
    <s v="ne"/>
    <x v="0"/>
    <s v="ne"/>
    <s v="ano"/>
    <n v="120"/>
    <n v="80"/>
    <n v="25.4"/>
    <s v="nadváha"/>
    <n v="5.9"/>
    <s v="vysoký"/>
    <n v="4.04"/>
    <n v="1.44"/>
    <n v="0.92"/>
    <n v="0.05"/>
    <s v="10-20%"/>
  </r>
  <r>
    <n v="43"/>
    <x v="0"/>
    <n v="21"/>
    <s v="18-29"/>
    <x v="0"/>
    <s v="ne"/>
    <x v="0"/>
    <s v="ne"/>
    <s v="ano"/>
    <n v="120"/>
    <n v="70"/>
    <n v="22.1"/>
    <s v="norma"/>
    <n v="5.92"/>
    <s v="vysoký"/>
    <n v="2.89"/>
    <n v="1.6"/>
    <n v="3.15"/>
    <n v="0.05"/>
    <s v="20-40%"/>
  </r>
  <r>
    <n v="44"/>
    <x v="0"/>
    <n v="23"/>
    <s v="18-29"/>
    <x v="0"/>
    <s v="ne"/>
    <x v="0"/>
    <s v="ne"/>
    <m/>
    <n v="130"/>
    <n v="70"/>
    <n v="23.7"/>
    <s v="norma"/>
    <n v="5.22"/>
    <s v="vysoký"/>
    <n v="2.94"/>
    <n v="1.07"/>
    <n v="2.67"/>
    <n v="0.05"/>
    <s v="20-40%"/>
  </r>
  <r>
    <n v="45"/>
    <x v="0"/>
    <n v="37"/>
    <s v="30-44"/>
    <x v="1"/>
    <s v="ne"/>
    <x v="0"/>
    <s v="ne"/>
    <s v="ano"/>
    <n v="120"/>
    <n v="80"/>
    <n v="24.2"/>
    <s v="norma"/>
    <n v="3.68"/>
    <s v="norma"/>
    <n v="1.4"/>
    <n v="1.98"/>
    <n v="0.67"/>
    <n v="0.05"/>
    <s v="5-10%"/>
  </r>
  <r>
    <n v="46"/>
    <x v="0"/>
    <n v="46"/>
    <s v="45-59"/>
    <x v="1"/>
    <s v="ne"/>
    <x v="0"/>
    <s v="ne"/>
    <m/>
    <n v="125"/>
    <n v="80"/>
    <n v="20.3"/>
    <s v="norma"/>
    <n v="4.66"/>
    <s v="norma"/>
    <n v="2.54"/>
    <n v="1.77"/>
    <n v="0.77"/>
    <s v="5-10%"/>
    <s v="10-20%"/>
  </r>
  <r>
    <n v="47"/>
    <x v="0"/>
    <n v="24"/>
    <s v="18-29"/>
    <x v="1"/>
    <s v="ne"/>
    <x v="0"/>
    <s v="ne"/>
    <s v="ne"/>
    <n v="130"/>
    <n v="80"/>
    <n v="26.3"/>
    <s v="nadváha"/>
    <n v="5.73"/>
    <s v="vysoký"/>
    <n v="3.36"/>
    <n v="1.4"/>
    <n v="2.14"/>
    <n v="0.05"/>
    <s v="10-20%"/>
  </r>
  <r>
    <n v="48"/>
    <x v="0"/>
    <n v="28"/>
    <s v="18-29"/>
    <x v="1"/>
    <s v="ne"/>
    <x v="0"/>
    <s v="ne"/>
    <s v="ne"/>
    <n v="120"/>
    <n v="80"/>
    <n v="24.4"/>
    <s v="norma"/>
    <n v="4.34"/>
    <s v="norma"/>
    <n v="2.89"/>
    <n v="1.1599999999999999"/>
    <n v="0.63"/>
    <n v="0.05"/>
    <s v="5-10%"/>
  </r>
  <r>
    <n v="49"/>
    <x v="0"/>
    <n v="20"/>
    <s v="18-29"/>
    <x v="0"/>
    <s v="ne"/>
    <x v="0"/>
    <s v="ne"/>
    <s v="ne"/>
    <n v="140"/>
    <n v="85"/>
    <n v="21.1"/>
    <s v="norma"/>
    <n v="2.86"/>
    <s v="norma"/>
    <n v="1.19"/>
    <n v="1.51"/>
    <n v="0.35"/>
    <n v="0.05"/>
    <s v="10-20%"/>
  </r>
  <r>
    <n v="50"/>
    <x v="0"/>
    <n v="42"/>
    <s v="30-44"/>
    <x v="1"/>
    <s v="ne"/>
    <x v="0"/>
    <s v="ne"/>
    <s v="ano"/>
    <n v="130"/>
    <n v="80"/>
    <n v="22.3"/>
    <s v="norma"/>
    <n v="3.91"/>
    <s v="norma"/>
    <n v="2.33"/>
    <n v="1.29"/>
    <n v="0.63"/>
    <n v="0.05"/>
    <s v="5-10%"/>
  </r>
  <r>
    <n v="51"/>
    <x v="0"/>
    <n v="21"/>
    <s v="18-29"/>
    <x v="0"/>
    <s v="ne"/>
    <x v="0"/>
    <s v="ne"/>
    <s v="ne"/>
    <n v="140"/>
    <n v="80"/>
    <n v="27.7"/>
    <s v="nadváha"/>
    <n v="4.97"/>
    <s v="norma"/>
    <n v="3.08"/>
    <n v="1.04"/>
    <n v="1.88"/>
    <s v="5-10%"/>
    <s v="20-40%"/>
  </r>
  <r>
    <n v="52"/>
    <x v="0"/>
    <n v="51"/>
    <s v="45-59"/>
    <x v="1"/>
    <s v="ne"/>
    <x v="0"/>
    <s v="ne"/>
    <s v="ne"/>
    <n v="140"/>
    <n v="90"/>
    <n v="28.4"/>
    <s v="nadváha"/>
    <n v="4.8600000000000003"/>
    <s v="norma"/>
    <n v="3.19"/>
    <n v="1.21"/>
    <n v="1.02"/>
    <s v="10-20%"/>
    <s v="10-20%"/>
  </r>
  <r>
    <n v="53"/>
    <x v="0"/>
    <n v="45"/>
    <s v="45-59"/>
    <x v="1"/>
    <s v="ne"/>
    <x v="0"/>
    <s v="ne"/>
    <s v="ano"/>
    <n v="110"/>
    <n v="80"/>
    <n v="28.4"/>
    <s v="nadváha"/>
    <n v="5.17"/>
    <s v="norma"/>
    <n v="2.99"/>
    <n v="1.07"/>
    <n v="2.4500000000000002"/>
    <s v="5-10%"/>
    <s v="10-20%"/>
  </r>
  <r>
    <n v="54"/>
    <x v="0"/>
    <n v="65"/>
    <s v="60 a více"/>
    <x v="1"/>
    <s v="ne"/>
    <x v="0"/>
    <s v="ne"/>
    <s v="ano"/>
    <n v="145"/>
    <n v="85"/>
    <n v="26.3"/>
    <s v="nadváha"/>
    <n v="8.0299999999999994"/>
    <s v="vysoký"/>
    <n v="5.92"/>
    <n v="1.29"/>
    <n v="1.81"/>
    <s v="20-40%"/>
    <s v="20-40%"/>
  </r>
  <r>
    <n v="55"/>
    <x v="0"/>
    <n v="52"/>
    <s v="45-59"/>
    <x v="1"/>
    <s v="ne"/>
    <x v="1"/>
    <s v="ne"/>
    <s v="ano"/>
    <n v="130"/>
    <n v="90"/>
    <n v="32.700000000000003"/>
    <s v="obezita"/>
    <n v="6.61"/>
    <s v="vysoký"/>
    <n v="4.79"/>
    <n v="1.21"/>
    <n v="1.35"/>
    <s v="10-20%"/>
    <s v="20-40%"/>
  </r>
  <r>
    <n v="56"/>
    <x v="0"/>
    <n v="45"/>
    <s v="45-59"/>
    <x v="1"/>
    <s v="ne"/>
    <x v="0"/>
    <s v="ne"/>
    <s v="ano"/>
    <n v="125"/>
    <n v="75"/>
    <n v="27.2"/>
    <s v="nadváha"/>
    <n v="4.78"/>
    <s v="norma"/>
    <n v="3.35"/>
    <n v="1.1000000000000001"/>
    <n v="0.73"/>
    <s v="5-10%"/>
    <s v="10-20%"/>
  </r>
  <r>
    <n v="57"/>
    <x v="0"/>
    <n v="41"/>
    <s v="30-44"/>
    <x v="0"/>
    <s v="ne"/>
    <x v="0"/>
    <s v="ne"/>
    <s v="ne"/>
    <n v="120"/>
    <n v="80"/>
    <n v="24.5"/>
    <s v="norma"/>
    <n v="4.93"/>
    <s v="norma"/>
    <n v="3.42"/>
    <n v="0.95"/>
    <n v="1.24"/>
    <s v="5-10%"/>
    <s v="10-20%"/>
  </r>
  <r>
    <n v="58"/>
    <x v="0"/>
    <n v="26"/>
    <s v="18-29"/>
    <x v="1"/>
    <s v="ne"/>
    <x v="0"/>
    <s v="ne"/>
    <s v="ne"/>
    <n v="140"/>
    <n v="80"/>
    <n v="22.6"/>
    <s v="norma"/>
    <n v="3.82"/>
    <s v="norma"/>
    <n v="2.0099999999999998"/>
    <n v="1.63"/>
    <n v="0.4"/>
    <n v="0.05"/>
    <s v="10-20%"/>
  </r>
  <r>
    <n v="59"/>
    <x v="0"/>
    <n v="22"/>
    <s v="18-29"/>
    <x v="0"/>
    <s v="ne"/>
    <x v="0"/>
    <s v="ne"/>
    <s v="ano"/>
    <n v="130"/>
    <n v="80"/>
    <n v="22.5"/>
    <s v="norma"/>
    <n v="3.82"/>
    <s v="norma"/>
    <n v="2.0099999999999998"/>
    <n v="0.96"/>
    <n v="1.88"/>
    <n v="0.05"/>
    <s v="5-10%"/>
  </r>
  <r>
    <n v="60"/>
    <x v="0"/>
    <n v="25"/>
    <s v="18-29"/>
    <x v="1"/>
    <s v="ne"/>
    <x v="0"/>
    <s v="ne"/>
    <s v="ne"/>
    <n v="130"/>
    <n v="80"/>
    <n v="24.3"/>
    <s v="norma"/>
    <n v="3.81"/>
    <s v="norma"/>
    <n v="2.25"/>
    <n v="1.28"/>
    <n v="0.61"/>
    <n v="0.05"/>
    <s v="5-10%"/>
  </r>
  <r>
    <n v="61"/>
    <x v="0"/>
    <n v="53"/>
    <s v="45-59"/>
    <x v="1"/>
    <s v="ne"/>
    <x v="0"/>
    <s v="ne"/>
    <s v="ne"/>
    <n v="120"/>
    <n v="80"/>
    <n v="26.3"/>
    <s v="nadváha"/>
    <n v="5.73"/>
    <s v="vysoký"/>
    <n v="3.04"/>
    <n v="1.72"/>
    <n v="2.13"/>
    <s v="10-20%"/>
    <s v="10-20%"/>
  </r>
  <r>
    <n v="62"/>
    <x v="0"/>
    <n v="40"/>
    <s v="30-44"/>
    <x v="1"/>
    <s v="ne"/>
    <x v="0"/>
    <s v="ne"/>
    <s v="ano"/>
    <n v="120"/>
    <n v="70"/>
    <n v="22.6"/>
    <s v="norma"/>
    <n v="4.53"/>
    <s v="norma"/>
    <n v="2.61"/>
    <n v="1.42"/>
    <n v="1.0900000000000001"/>
    <s v="5-10%"/>
    <s v="10-20%"/>
  </r>
  <r>
    <n v="63"/>
    <x v="0"/>
    <n v="47"/>
    <s v="45-59"/>
    <x v="0"/>
    <s v="ne"/>
    <x v="0"/>
    <s v="ne"/>
    <s v="ano"/>
    <n v="130"/>
    <n v="85"/>
    <n v="24.8"/>
    <s v="norma"/>
    <n v="6.17"/>
    <s v="vysoký"/>
    <n v="4.01"/>
    <n v="1.76"/>
    <n v="0.89"/>
    <s v="5-10%"/>
    <s v="20-40%"/>
  </r>
  <r>
    <n v="64"/>
    <x v="0"/>
    <n v="39"/>
    <s v="30-44"/>
    <x v="1"/>
    <s v="ne"/>
    <x v="0"/>
    <s v="ne"/>
    <s v="ano"/>
    <n v="120"/>
    <n v="80"/>
    <n v="20.8"/>
    <s v="norma"/>
    <n v="4.3499999999999996"/>
    <s v="norma"/>
    <n v="2.85"/>
    <n v="1"/>
    <n v="1.1000000000000001"/>
    <n v="0.05"/>
    <s v="10-20%"/>
  </r>
  <r>
    <n v="65"/>
    <x v="0"/>
    <n v="21"/>
    <s v="18-29"/>
    <x v="1"/>
    <s v="ne"/>
    <x v="0"/>
    <s v="ne"/>
    <s v="ne"/>
    <n v="130"/>
    <n v="80"/>
    <n v="24.8"/>
    <s v="norma"/>
    <n v="3.74"/>
    <s v="norma"/>
    <n v="2.38"/>
    <n v="0.92"/>
    <n v="0.96"/>
    <n v="0.05"/>
    <s v="5-10%"/>
  </r>
  <r>
    <n v="66"/>
    <x v="0"/>
    <n v="28"/>
    <s v="18-29"/>
    <x v="1"/>
    <s v="ne"/>
    <x v="0"/>
    <s v="ne"/>
    <s v="ne"/>
    <n v="130"/>
    <n v="80"/>
    <n v="23.8"/>
    <s v="norma"/>
    <n v="5.03"/>
    <s v="norma"/>
    <n v="2.66"/>
    <n v="1.28"/>
    <n v="2.4"/>
    <n v="0.05"/>
    <s v="10-20%"/>
  </r>
  <r>
    <n v="67"/>
    <x v="0"/>
    <n v="26"/>
    <s v="18-29"/>
    <x v="1"/>
    <s v="ne"/>
    <x v="0"/>
    <s v="ne"/>
    <s v="ne"/>
    <n v="140"/>
    <n v="80"/>
    <n v="26.2"/>
    <s v="nadváha"/>
    <n v="4.57"/>
    <s v="norma"/>
    <n v="2.1800000000000002"/>
    <n v="2.02"/>
    <n v="0.82"/>
    <n v="0.05"/>
    <s v="10-20%"/>
  </r>
  <r>
    <n v="68"/>
    <x v="0"/>
    <n v="28"/>
    <s v="18-29"/>
    <x v="1"/>
    <s v="ne"/>
    <x v="0"/>
    <s v="ne"/>
    <s v="ano"/>
    <n v="130"/>
    <n v="60"/>
    <n v="25.7"/>
    <s v="nadváha"/>
    <n v="5.14"/>
    <s v="norma"/>
    <n v="3.59"/>
    <n v="0.87"/>
    <n v="1.5"/>
    <n v="0.05"/>
    <s v="10-20%"/>
  </r>
  <r>
    <n v="69"/>
    <x v="0"/>
    <n v="49"/>
    <s v="45-59"/>
    <x v="1"/>
    <s v="ne"/>
    <x v="0"/>
    <s v="ne"/>
    <s v="ano"/>
    <n v="130"/>
    <n v="80"/>
    <n v="26"/>
    <s v="nadváha"/>
    <n v="5.85"/>
    <s v="vysoký"/>
    <n v="3.66"/>
    <n v="1.84"/>
    <n v="0.78"/>
    <s v="5-10%"/>
    <s v="10-20%"/>
  </r>
  <r>
    <n v="70"/>
    <x v="0"/>
    <n v="33"/>
    <s v="30-44"/>
    <x v="1"/>
    <s v="ne"/>
    <x v="0"/>
    <s v="ne"/>
    <s v="ano"/>
    <n v="130"/>
    <n v="90"/>
    <n v="28.4"/>
    <s v="nadváha"/>
    <n v="4.2699999999999996"/>
    <s v="norma"/>
    <n v="2.38"/>
    <n v="1.01"/>
    <n v="1.94"/>
    <n v="0.05"/>
    <s v="10-20%"/>
  </r>
  <r>
    <n v="71"/>
    <x v="0"/>
    <n v="39"/>
    <s v="30-44"/>
    <x v="1"/>
    <s v="ne"/>
    <x v="0"/>
    <s v="ne"/>
    <s v="ano"/>
    <n v="110"/>
    <n v="80"/>
    <n v="26.5"/>
    <s v="nadváha"/>
    <n v="5.48"/>
    <s v="vysoký"/>
    <n v="3.51"/>
    <n v="1.22"/>
    <n v="1.66"/>
    <n v="0.05"/>
    <s v="10-20%"/>
  </r>
  <r>
    <n v="72"/>
    <x v="0"/>
    <n v="42"/>
    <s v="30-44"/>
    <x v="0"/>
    <s v="ne"/>
    <x v="0"/>
    <s v="ne"/>
    <s v="ne"/>
    <n v="120"/>
    <n v="70"/>
    <n v="27.2"/>
    <s v="nadváha"/>
    <n v="4.6100000000000003"/>
    <s v="norma"/>
    <n v="3.3"/>
    <n v="0.86"/>
    <n v="1"/>
    <s v="5-10%"/>
    <s v="10-20%"/>
  </r>
  <r>
    <n v="73"/>
    <x v="0"/>
    <n v="31"/>
    <s v="30-44"/>
    <x v="1"/>
    <s v="ne"/>
    <x v="0"/>
    <s v="ne"/>
    <s v="ne"/>
    <n v="120"/>
    <n v="80"/>
    <n v="20.6"/>
    <s v="norma"/>
    <n v="4.57"/>
    <s v="norma"/>
    <n v="2.93"/>
    <n v="1.25"/>
    <n v="0.86"/>
    <n v="0.05"/>
    <s v="10-20%"/>
  </r>
  <r>
    <n v="74"/>
    <x v="0"/>
    <n v="33"/>
    <s v="30-44"/>
    <x v="0"/>
    <s v="ne"/>
    <x v="0"/>
    <s v="ne"/>
    <s v="ano"/>
    <n v="125"/>
    <n v="80"/>
    <n v="31.7"/>
    <s v="obezita"/>
    <n v="5.63"/>
    <s v="vysoký"/>
    <n v="3.97"/>
    <n v="0.9"/>
    <n v="1.67"/>
    <n v="0.05"/>
    <s v="20-40%"/>
  </r>
  <r>
    <n v="75"/>
    <x v="0"/>
    <n v="29"/>
    <s v="18-29"/>
    <x v="1"/>
    <s v="ne"/>
    <x v="0"/>
    <s v="ne"/>
    <s v="ano"/>
    <n v="130"/>
    <n v="90"/>
    <n v="20.5"/>
    <s v="norma"/>
    <n v="5.26"/>
    <s v="vysoký"/>
    <n v="2.99"/>
    <n v="1.67"/>
    <n v="1.33"/>
    <n v="0.05"/>
    <s v="10-20%"/>
  </r>
  <r>
    <n v="76"/>
    <x v="0"/>
    <n v="29"/>
    <s v="18-29"/>
    <x v="0"/>
    <s v="ne"/>
    <x v="0"/>
    <s v="ne"/>
    <s v="ne"/>
    <n v="120"/>
    <n v="80"/>
    <n v="24.5"/>
    <s v="norma"/>
    <n v="5.39"/>
    <s v="vysoký"/>
    <n v="2.56"/>
    <n v="1.08"/>
    <n v="3.85"/>
    <n v="0.05"/>
    <s v="10-20%"/>
  </r>
  <r>
    <n v="77"/>
    <x v="0"/>
    <n v="30"/>
    <s v="30-44"/>
    <x v="1"/>
    <s v="ne"/>
    <x v="0"/>
    <s v="ne"/>
    <s v="ano"/>
    <n v="120"/>
    <n v="80"/>
    <n v="21"/>
    <s v="norma"/>
    <n v="4.3600000000000003"/>
    <s v="norma"/>
    <n v="2.96"/>
    <n v="0.98"/>
    <n v="0.93"/>
    <n v="0.05"/>
    <s v="5-10%"/>
  </r>
  <r>
    <n v="78"/>
    <x v="0"/>
    <n v="28"/>
    <s v="18-29"/>
    <x v="1"/>
    <s v="ne"/>
    <x v="0"/>
    <s v="ne"/>
    <s v="ne"/>
    <n v="120"/>
    <n v="80"/>
    <n v="21.6"/>
    <s v="norma"/>
    <n v="4.54"/>
    <s v="norma"/>
    <n v="2.5099999999999998"/>
    <n v="1.65"/>
    <n v="0.84"/>
    <n v="0.05"/>
    <s v="10-20%"/>
  </r>
  <r>
    <n v="79"/>
    <x v="0"/>
    <n v="30"/>
    <s v="30-44"/>
    <x v="0"/>
    <s v="ne"/>
    <x v="0"/>
    <s v="ne"/>
    <s v="ano"/>
    <n v="140"/>
    <n v="80"/>
    <n v="28.4"/>
    <s v="nadváha"/>
    <n v="5.7"/>
    <s v="vysoký"/>
    <n v="2.92"/>
    <n v="0.98"/>
    <n v="3.96"/>
    <s v="5-10%"/>
    <s v="20-40%"/>
  </r>
  <r>
    <n v="80"/>
    <x v="0"/>
    <n v="49"/>
    <s v="45-59"/>
    <x v="1"/>
    <s v="ne"/>
    <x v="0"/>
    <s v="ne"/>
    <m/>
    <n v="140"/>
    <n v="90"/>
    <n v="22.9"/>
    <s v="norma"/>
    <n v="4.7300000000000004"/>
    <s v="norma"/>
    <n v="3.09"/>
    <n v="1.32"/>
    <n v="0.71"/>
    <s v="5-10%"/>
    <s v="10-20%"/>
  </r>
  <r>
    <n v="81"/>
    <x v="0"/>
    <n v="24"/>
    <s v="18-29"/>
    <x v="0"/>
    <s v="ne"/>
    <x v="0"/>
    <s v="ne"/>
    <s v="ne"/>
    <n v="130"/>
    <n v="80"/>
    <n v="23.7"/>
    <s v="norma"/>
    <n v="3.55"/>
    <s v="norma"/>
    <n v="2.42"/>
    <n v="0.62"/>
    <n v="1.1200000000000001"/>
    <n v="0.05"/>
    <s v="10-20%"/>
  </r>
  <r>
    <n v="82"/>
    <x v="0"/>
    <n v="29"/>
    <s v="18-29"/>
    <x v="1"/>
    <s v="ne"/>
    <x v="0"/>
    <s v="ne"/>
    <s v="ne"/>
    <n v="140"/>
    <n v="80"/>
    <n v="26"/>
    <s v="nadváha"/>
    <n v="7.82"/>
    <s v="vysoký"/>
    <n v="4.9000000000000004"/>
    <n v="0.96"/>
    <n v="4.3099999999999996"/>
    <n v="0.05"/>
    <s v="20-40%"/>
  </r>
  <r>
    <n v="83"/>
    <x v="0"/>
    <n v="37"/>
    <s v="30-44"/>
    <x v="0"/>
    <s v="ne"/>
    <x v="0"/>
    <s v="ne"/>
    <s v="ano"/>
    <n v="135"/>
    <n v="80"/>
    <n v="26.8"/>
    <s v="nadváha"/>
    <n v="4.4800000000000004"/>
    <s v="norma"/>
    <n v="2.85"/>
    <n v="1.04"/>
    <n v="1.29"/>
    <n v="0.05"/>
    <s v="10-20%"/>
  </r>
  <r>
    <n v="84"/>
    <x v="0"/>
    <n v="31"/>
    <s v="30-44"/>
    <x v="1"/>
    <s v="ne"/>
    <x v="0"/>
    <s v="ne"/>
    <s v="ne"/>
    <n v="110"/>
    <n v="70"/>
    <n v="23.2"/>
    <s v="norma"/>
    <n v="3.69"/>
    <s v="norma"/>
    <n v="2.1800000000000002"/>
    <n v="1.19"/>
    <n v="0.7"/>
    <n v="0.05"/>
    <s v="5-10%"/>
  </r>
  <r>
    <n v="85"/>
    <x v="0"/>
    <n v="56"/>
    <s v="45-59"/>
    <x v="1"/>
    <s v="ne"/>
    <x v="0"/>
    <s v="ne"/>
    <s v="ne"/>
    <n v="130"/>
    <n v="75"/>
    <n v="25.4"/>
    <s v="nadváha"/>
    <n v="4.0999999999999996"/>
    <s v="norma"/>
    <n v="2.5099999999999998"/>
    <n v="1.21"/>
    <n v="0.83"/>
    <s v="5-10%"/>
    <s v="10-20%"/>
  </r>
  <r>
    <n v="86"/>
    <x v="0"/>
    <n v="36"/>
    <s v="30-44"/>
    <x v="1"/>
    <s v="ne"/>
    <x v="0"/>
    <s v="ne"/>
    <s v="ano"/>
    <n v="170"/>
    <n v="105"/>
    <n v="34.9"/>
    <s v="obezita"/>
    <n v="5.5"/>
    <s v="vysoký"/>
    <n v="3.42"/>
    <n v="0.83"/>
    <n v="2.75"/>
    <s v="5-10%"/>
    <s v="20-40%"/>
  </r>
  <r>
    <n v="87"/>
    <x v="0"/>
    <n v="25"/>
    <s v="18-29"/>
    <x v="1"/>
    <s v="ne"/>
    <x v="0"/>
    <s v="ne"/>
    <s v="ne"/>
    <n v="120"/>
    <n v="75"/>
    <n v="21.2"/>
    <s v="norma"/>
    <n v="3.62"/>
    <s v="norma"/>
    <n v="2.0699999999999998"/>
    <n v="1.2"/>
    <n v="0.78"/>
    <n v="0.05"/>
    <s v="5-10%"/>
  </r>
  <r>
    <n v="88"/>
    <x v="0"/>
    <n v="49"/>
    <s v="45-59"/>
    <x v="1"/>
    <s v="ne"/>
    <x v="0"/>
    <s v="ne"/>
    <s v="ne"/>
    <n v="120"/>
    <n v="80"/>
    <n v="24.9"/>
    <s v="norma"/>
    <n v="5.23"/>
    <s v="vysoký"/>
    <n v="3.67"/>
    <n v="1.26"/>
    <n v="0.66"/>
    <s v="5-10%"/>
    <s v="10-20%"/>
  </r>
  <r>
    <n v="89"/>
    <x v="0"/>
    <n v="51"/>
    <s v="45-59"/>
    <x v="0"/>
    <s v="ne"/>
    <x v="0"/>
    <s v="ne"/>
    <s v="ne"/>
    <n v="120"/>
    <n v="80"/>
    <n v="25.1"/>
    <s v="nadváha"/>
    <n v="5.38"/>
    <s v="vysoký"/>
    <n v="3.51"/>
    <n v="1.39"/>
    <n v="1.06"/>
    <s v="10-20%"/>
    <s v="10-20%"/>
  </r>
  <r>
    <n v="90"/>
    <x v="0"/>
    <n v="37"/>
    <s v="30-44"/>
    <x v="1"/>
    <s v="ne"/>
    <x v="0"/>
    <s v="ne"/>
    <s v="ano"/>
    <n v="130"/>
    <n v="80"/>
    <n v="30.8"/>
    <s v="obezita"/>
    <n v="4.9400000000000004"/>
    <s v="norma"/>
    <n v="2.21"/>
    <n v="1.08"/>
    <n v="3.64"/>
    <n v="0.05"/>
    <s v="10-20%"/>
  </r>
  <r>
    <n v="91"/>
    <x v="0"/>
    <n v="25"/>
    <s v="18-29"/>
    <x v="0"/>
    <s v="ne"/>
    <x v="0"/>
    <s v="ne"/>
    <s v="ne"/>
    <n v="120"/>
    <n v="70"/>
    <n v="18.3"/>
    <s v="podváha"/>
    <n v="3.14"/>
    <s v="norma"/>
    <n v="1.71"/>
    <n v="1.01"/>
    <n v="0.92"/>
    <n v="0.05"/>
    <s v="10-20%"/>
  </r>
  <r>
    <n v="92"/>
    <x v="0"/>
    <n v="21"/>
    <s v="18-29"/>
    <x v="0"/>
    <s v="ne"/>
    <x v="0"/>
    <s v="ne"/>
    <s v="ne"/>
    <n v="140"/>
    <n v="80"/>
    <n v="27"/>
    <s v="nadváha"/>
    <n v="4.4000000000000004"/>
    <s v="norma"/>
    <n v="2.78"/>
    <n v="0.67"/>
    <n v="2.09"/>
    <n v="0.05"/>
    <s v="10-20%"/>
  </r>
  <r>
    <n v="93"/>
    <x v="0"/>
    <n v="30"/>
    <s v="30-44"/>
    <x v="1"/>
    <s v="ne"/>
    <x v="0"/>
    <s v="ne"/>
    <s v="ne"/>
    <n v="130"/>
    <n v="70"/>
    <n v="22.8"/>
    <s v="norma"/>
    <n v="4.45"/>
    <s v="norma"/>
    <n v="2.42"/>
    <n v="1.56"/>
    <n v="1.03"/>
    <n v="0.05"/>
    <s v="10-20%"/>
  </r>
  <r>
    <n v="94"/>
    <x v="0"/>
    <n v="20"/>
    <s v="18-29"/>
    <x v="0"/>
    <s v="ne"/>
    <x v="0"/>
    <s v="ne"/>
    <m/>
    <n v="140"/>
    <n v="80"/>
    <n v="22.8"/>
    <s v="norma"/>
    <n v="3.59"/>
    <s v="norma"/>
    <n v="1.67"/>
    <n v="1.58"/>
    <n v="0.75"/>
    <n v="0.05"/>
    <s v="10-20%"/>
  </r>
  <r>
    <n v="95"/>
    <x v="0"/>
    <n v="52"/>
    <s v="45-59"/>
    <x v="0"/>
    <s v="ne"/>
    <x v="0"/>
    <s v="ne"/>
    <s v="ano"/>
    <n v="180"/>
    <n v="100"/>
    <n v="25.9"/>
    <s v="nadváha"/>
    <n v="7.91"/>
    <s v="vysoký"/>
    <n v="5.29"/>
    <n v="1.88"/>
    <n v="1.62"/>
    <s v="20-40%"/>
    <n v="0.4"/>
  </r>
  <r>
    <n v="96"/>
    <x v="0"/>
    <n v="24"/>
    <s v="18-29"/>
    <x v="1"/>
    <s v="ne"/>
    <x v="0"/>
    <s v="ne"/>
    <s v="ano"/>
    <n v="120"/>
    <n v="80"/>
    <n v="32"/>
    <s v="obezita"/>
    <n v="3.56"/>
    <s v="norma"/>
    <n v="2.2799999999999998"/>
    <n v="0.75"/>
    <n v="1.1599999999999999"/>
    <n v="0.05"/>
    <s v="5-10%"/>
  </r>
  <r>
    <n v="97"/>
    <x v="0"/>
    <n v="30"/>
    <s v="30-44"/>
    <x v="0"/>
    <s v="ne"/>
    <x v="0"/>
    <s v="ne"/>
    <s v="ne"/>
    <n v="130"/>
    <n v="80"/>
    <n v="24.9"/>
    <s v="norma"/>
    <n v="5.52"/>
    <s v="vysoký"/>
    <n v="3.49"/>
    <n v="1.0900000000000001"/>
    <n v="2.0699999999999998"/>
    <n v="0.05"/>
    <s v="20-40%"/>
  </r>
  <r>
    <n v="98"/>
    <x v="0"/>
    <n v="33"/>
    <s v="30-44"/>
    <x v="1"/>
    <s v="ne"/>
    <x v="0"/>
    <s v="ne"/>
    <s v="ne"/>
    <n v="120"/>
    <n v="70"/>
    <n v="21.6"/>
    <s v="norma"/>
    <n v="5.09"/>
    <s v="norma"/>
    <n v="3.33"/>
    <n v="1.31"/>
    <n v="0.98"/>
    <n v="0.05"/>
    <s v="10-20%"/>
  </r>
  <r>
    <n v="99"/>
    <x v="0"/>
    <n v="36"/>
    <s v="30-44"/>
    <x v="0"/>
    <s v="ne"/>
    <x v="0"/>
    <s v="ne"/>
    <s v="ano"/>
    <n v="120"/>
    <n v="80"/>
    <n v="20.8"/>
    <s v="norma"/>
    <n v="4.59"/>
    <s v="norma"/>
    <n v="3.05"/>
    <n v="0.95"/>
    <n v="1.29"/>
    <n v="0.05"/>
    <s v="10-20%"/>
  </r>
  <r>
    <n v="100"/>
    <x v="0"/>
    <n v="34"/>
    <s v="30-44"/>
    <x v="1"/>
    <s v="ne"/>
    <x v="0"/>
    <s v="ne"/>
    <s v="ne"/>
    <n v="140"/>
    <n v="90"/>
    <n v="32.4"/>
    <s v="obezita"/>
    <n v="6.28"/>
    <s v="vysoký"/>
    <n v="3.97"/>
    <n v="1"/>
    <n v="2.89"/>
    <n v="0.05"/>
    <s v="20-40%"/>
  </r>
  <r>
    <n v="101"/>
    <x v="0"/>
    <n v="24"/>
    <s v="18-29"/>
    <x v="1"/>
    <s v="ne"/>
    <x v="0"/>
    <s v="ne"/>
    <s v="ne"/>
    <n v="140"/>
    <n v="90"/>
    <n v="21.8"/>
    <s v="norma"/>
    <n v="3.69"/>
    <s v="norma"/>
    <n v="2.04"/>
    <n v="1.27"/>
    <n v="0.84"/>
    <n v="0.05"/>
    <s v="10-20%"/>
  </r>
  <r>
    <n v="102"/>
    <x v="0"/>
    <n v="20"/>
    <s v="18-29"/>
    <x v="0"/>
    <s v="ne"/>
    <x v="0"/>
    <s v="ne"/>
    <m/>
    <n v="130"/>
    <n v="70"/>
    <n v="20.3"/>
    <s v="norma"/>
    <n v="3.28"/>
    <s v="norma"/>
    <n v="1.41"/>
    <n v="1.46"/>
    <n v="0.9"/>
    <n v="0.05"/>
    <s v="10-20%"/>
  </r>
  <r>
    <n v="103"/>
    <x v="0"/>
    <n v="45"/>
    <s v="45-59"/>
    <x v="0"/>
    <s v="ne"/>
    <x v="0"/>
    <s v="ne"/>
    <s v="ano"/>
    <n v="140"/>
    <n v="80"/>
    <n v="27.2"/>
    <s v="nadváha"/>
    <n v="6.03"/>
    <s v="vysoký"/>
    <n v="4.55"/>
    <n v="0.9"/>
    <n v="1.28"/>
    <s v="10-20%"/>
    <s v="20-40%"/>
  </r>
  <r>
    <n v="104"/>
    <x v="0"/>
    <n v="27"/>
    <s v="18-29"/>
    <x v="1"/>
    <s v="ne"/>
    <x v="0"/>
    <s v="ne"/>
    <s v="ano"/>
    <n v="130"/>
    <n v="80"/>
    <n v="23.7"/>
    <s v="norma"/>
    <n v="5.01"/>
    <s v="norma"/>
    <n v="3.08"/>
    <n v="1.43"/>
    <n v="1.0900000000000001"/>
    <n v="0.05"/>
    <s v="10-20%"/>
  </r>
  <r>
    <n v="105"/>
    <x v="0"/>
    <n v="33"/>
    <s v="30-44"/>
    <x v="0"/>
    <s v="ne"/>
    <x v="0"/>
    <s v="ne"/>
    <s v="ne"/>
    <n v="120"/>
    <n v="80"/>
    <n v="20.5"/>
    <s v="norma"/>
    <n v="3.84"/>
    <s v="norma"/>
    <n v="1.73"/>
    <n v="1.62"/>
    <n v="1.08"/>
    <n v="0.05"/>
    <s v="10-20%"/>
  </r>
  <r>
    <n v="106"/>
    <x v="0"/>
    <n v="29"/>
    <s v="18-29"/>
    <x v="0"/>
    <s v="ne"/>
    <x v="0"/>
    <s v="ne"/>
    <s v="ne"/>
    <n v="120"/>
    <n v="80"/>
    <n v="25.8"/>
    <s v="nadváha"/>
    <n v="3.43"/>
    <s v="norma"/>
    <n v="2.13"/>
    <n v="0.99"/>
    <n v="0.68"/>
    <n v="0.05"/>
    <s v="10-20%"/>
  </r>
  <r>
    <n v="107"/>
    <x v="0"/>
    <n v="26"/>
    <s v="18-29"/>
    <x v="0"/>
    <s v="ne"/>
    <x v="0"/>
    <s v="ne"/>
    <m/>
    <n v="130"/>
    <n v="70"/>
    <n v="25.2"/>
    <s v="nadváha"/>
    <n v="3.13"/>
    <s v="norma"/>
    <n v="1.51"/>
    <n v="1.36"/>
    <n v="0.57999999999999996"/>
    <n v="0.05"/>
    <s v="10-20%"/>
  </r>
  <r>
    <n v="108"/>
    <x v="0"/>
    <n v="44"/>
    <s v="30-44"/>
    <x v="1"/>
    <s v="ne"/>
    <x v="1"/>
    <s v="ne"/>
    <s v="ano"/>
    <n v="125"/>
    <n v="60"/>
    <n v="23.4"/>
    <s v="norma"/>
    <n v="5.3"/>
    <s v="vysoký"/>
    <n v="3.83"/>
    <n v="1.1399999999999999"/>
    <n v="0.72"/>
    <s v="5-10%"/>
    <s v="10-20%"/>
  </r>
  <r>
    <n v="109"/>
    <x v="0"/>
    <n v="38"/>
    <s v="30-44"/>
    <x v="0"/>
    <s v="ne"/>
    <x v="0"/>
    <s v="ne"/>
    <m/>
    <n v="140"/>
    <n v="80"/>
    <n v="29.4"/>
    <s v="nadváha"/>
    <n v="4.04"/>
    <s v="norma"/>
    <n v="2.44"/>
    <n v="1.34"/>
    <n v="0.57999999999999996"/>
    <n v="0.05"/>
    <s v="10-20%"/>
  </r>
  <r>
    <n v="110"/>
    <x v="0"/>
    <n v="26"/>
    <s v="18-29"/>
    <x v="0"/>
    <s v="ne"/>
    <x v="0"/>
    <s v="ne"/>
    <s v="ne"/>
    <n v="130"/>
    <n v="80"/>
    <n v="24"/>
    <s v="norma"/>
    <n v="4.49"/>
    <s v="norma"/>
    <n v="2.71"/>
    <n v="1.55"/>
    <n v="0.5"/>
    <n v="0.05"/>
    <s v="10-20%"/>
  </r>
  <r>
    <n v="111"/>
    <x v="0"/>
    <n v="26"/>
    <s v="18-29"/>
    <x v="0"/>
    <s v="ne"/>
    <x v="0"/>
    <s v="ne"/>
    <s v="ne"/>
    <n v="130"/>
    <n v="80"/>
    <n v="24.2"/>
    <s v="norma"/>
    <n v="3.71"/>
    <s v="norma"/>
    <n v="2.4"/>
    <n v="0.95"/>
    <n v="0.8"/>
    <n v="0.05"/>
    <s v="10-20%"/>
  </r>
  <r>
    <n v="112"/>
    <x v="0"/>
    <n v="50"/>
    <s v="45-59"/>
    <x v="1"/>
    <s v="ne"/>
    <x v="0"/>
    <s v="ne"/>
    <s v="ano"/>
    <n v="160"/>
    <n v="100"/>
    <n v="25.2"/>
    <s v="nadváha"/>
    <n v="4.9000000000000004"/>
    <s v="norma"/>
    <n v="3.13"/>
    <n v="1.33"/>
    <n v="0.96"/>
    <s v="10-20%"/>
    <s v="10-20%"/>
  </r>
  <r>
    <n v="113"/>
    <x v="0"/>
    <n v="52"/>
    <s v="45-59"/>
    <x v="0"/>
    <s v="ne"/>
    <x v="1"/>
    <s v="ne"/>
    <s v="ne"/>
    <n v="115"/>
    <n v="85"/>
    <n v="30"/>
    <s v="obezita"/>
    <n v="5.0199999999999996"/>
    <s v="norma"/>
    <n v="3.62"/>
    <n v="0.75"/>
    <n v="1.42"/>
    <s v="10-20%"/>
    <s v="10-20%"/>
  </r>
  <r>
    <n v="114"/>
    <x v="0"/>
    <n v="28"/>
    <s v="18-29"/>
    <x v="1"/>
    <s v="ne"/>
    <x v="0"/>
    <s v="ne"/>
    <s v="ano"/>
    <n v="130"/>
    <n v="80"/>
    <n v="24.8"/>
    <s v="norma"/>
    <n v="3.61"/>
    <s v="norma"/>
    <n v="1.79"/>
    <n v="1.1100000000000001"/>
    <n v="1.57"/>
    <n v="0.05"/>
    <s v="5-10%"/>
  </r>
  <r>
    <n v="115"/>
    <x v="0"/>
    <n v="28"/>
    <s v="18-29"/>
    <x v="1"/>
    <s v="ne"/>
    <x v="0"/>
    <s v="ne"/>
    <s v="ano"/>
    <n v="125"/>
    <n v="80"/>
    <n v="23.1"/>
    <s v="norma"/>
    <n v="3.77"/>
    <s v="norma"/>
    <n v="2.19"/>
    <n v="1.1599999999999999"/>
    <n v="0.92"/>
    <n v="0.05"/>
    <s v="5-10%"/>
  </r>
  <r>
    <n v="116"/>
    <x v="0"/>
    <n v="31"/>
    <s v="30-44"/>
    <x v="1"/>
    <s v="ne"/>
    <x v="0"/>
    <s v="ne"/>
    <s v="ne"/>
    <n v="125"/>
    <n v="85"/>
    <n v="22.5"/>
    <s v="norma"/>
    <n v="4.91"/>
    <s v="norma"/>
    <n v="3.03"/>
    <n v="1.46"/>
    <n v="0.92"/>
    <n v="0.05"/>
    <s v="10-20%"/>
  </r>
  <r>
    <n v="117"/>
    <x v="0"/>
    <n v="56"/>
    <s v="45-59"/>
    <x v="1"/>
    <s v="ne"/>
    <x v="0"/>
    <s v="ne"/>
    <s v="ne"/>
    <n v="130"/>
    <n v="80"/>
    <n v="25.9"/>
    <s v="nadváha"/>
    <n v="4.1900000000000004"/>
    <s v="norma"/>
    <n v="2.2799999999999998"/>
    <n v="1.49"/>
    <n v="0.93"/>
    <s v="5-10%"/>
    <s v="5-10%"/>
  </r>
  <r>
    <n v="118"/>
    <x v="0"/>
    <n v="29"/>
    <s v="18-29"/>
    <x v="1"/>
    <s v="ne"/>
    <x v="0"/>
    <s v="ne"/>
    <s v="ano"/>
    <n v="120"/>
    <n v="80"/>
    <n v="23"/>
    <s v="norma"/>
    <n v="5.69"/>
    <s v="vysoký"/>
    <n v="4"/>
    <n v="1.29"/>
    <n v="0.87"/>
    <n v="0.05"/>
    <s v="10-20%"/>
  </r>
  <r>
    <n v="119"/>
    <x v="0"/>
    <n v="44"/>
    <s v="30-44"/>
    <x v="0"/>
    <s v="ne"/>
    <x v="0"/>
    <s v="ne"/>
    <s v="ne"/>
    <n v="120"/>
    <n v="80"/>
    <n v="25.6"/>
    <s v="nadváha"/>
    <n v="6.41"/>
    <s v="vysoký"/>
    <n v="4.33"/>
    <n v="1.04"/>
    <n v="2.29"/>
    <s v="10-20%"/>
    <s v="20-40%"/>
  </r>
  <r>
    <n v="120"/>
    <x v="0"/>
    <n v="26"/>
    <s v="18-29"/>
    <x v="1"/>
    <s v="ne"/>
    <x v="0"/>
    <s v="ne"/>
    <s v="ano"/>
    <n v="130"/>
    <n v="80"/>
    <n v="22.2"/>
    <s v="norma"/>
    <n v="5.32"/>
    <s v="vysoký"/>
    <n v="3.19"/>
    <n v="1.53"/>
    <n v="1.32"/>
    <n v="0.05"/>
    <s v="10-20%"/>
  </r>
  <r>
    <n v="121"/>
    <x v="0"/>
    <n v="29"/>
    <s v="18-29"/>
    <x v="1"/>
    <s v="ne"/>
    <x v="0"/>
    <s v="ne"/>
    <s v="ne"/>
    <n v="140"/>
    <n v="90"/>
    <n v="23.8"/>
    <s v="norma"/>
    <n v="3.29"/>
    <s v="norma"/>
    <n v="1.83"/>
    <n v="1.19"/>
    <n v="0.6"/>
    <n v="0.05"/>
    <s v="10-20%"/>
  </r>
  <r>
    <n v="122"/>
    <x v="0"/>
    <n v="36"/>
    <s v="30-44"/>
    <x v="1"/>
    <s v="ne"/>
    <x v="0"/>
    <s v="ne"/>
    <s v="ano"/>
    <n v="120"/>
    <n v="80"/>
    <n v="24.4"/>
    <s v="norma"/>
    <n v="4.6900000000000004"/>
    <s v="norma"/>
    <n v="2.74"/>
    <n v="1.35"/>
    <n v="1.31"/>
    <n v="0.05"/>
    <s v="10-20%"/>
  </r>
  <r>
    <n v="123"/>
    <x v="0"/>
    <n v="30"/>
    <s v="30-44"/>
    <x v="0"/>
    <s v="ne"/>
    <x v="0"/>
    <s v="ne"/>
    <s v="ano"/>
    <n v="120"/>
    <n v="80"/>
    <n v="23.9"/>
    <s v="norma"/>
    <n v="5.04"/>
    <s v="norma"/>
    <n v="3.19"/>
    <n v="1.3"/>
    <n v="1.2"/>
    <n v="0.05"/>
    <s v="10-20%"/>
  </r>
  <r>
    <n v="124"/>
    <x v="0"/>
    <n v="60"/>
    <s v="60 a více"/>
    <x v="1"/>
    <s v="ne"/>
    <x v="0"/>
    <s v="ne"/>
    <s v="ne"/>
    <n v="120"/>
    <n v="75"/>
    <n v="24.7"/>
    <s v="norma"/>
    <n v="4.72"/>
    <s v="norma"/>
    <n v="3.04"/>
    <n v="1.25"/>
    <n v="0.95"/>
    <s v="10-20%"/>
    <s v="10-20%"/>
  </r>
  <r>
    <n v="125"/>
    <x v="0"/>
    <n v="25"/>
    <s v="18-29"/>
    <x v="1"/>
    <s v="ne"/>
    <x v="0"/>
    <s v="ne"/>
    <s v="ano"/>
    <n v="125"/>
    <n v="75"/>
    <n v="25.9"/>
    <s v="nadváha"/>
    <n v="3.63"/>
    <s v="norma"/>
    <n v="1.93"/>
    <n v="1.43"/>
    <n v="0.59"/>
    <n v="0.05"/>
    <s v="5-10%"/>
  </r>
  <r>
    <n v="126"/>
    <x v="0"/>
    <n v="62"/>
    <s v="60 a více"/>
    <x v="1"/>
    <s v="ne"/>
    <x v="1"/>
    <s v="ne"/>
    <s v="ano"/>
    <n v="120"/>
    <n v="85"/>
    <n v="33.799999999999997"/>
    <s v="obezita"/>
    <n v="4.75"/>
    <s v="norma"/>
    <n v="1.83"/>
    <n v="1.06"/>
    <n v="4.09"/>
    <s v="10-20%"/>
    <s v="10-20%"/>
  </r>
  <r>
    <n v="127"/>
    <x v="0"/>
    <n v="30"/>
    <s v="30-44"/>
    <x v="1"/>
    <s v="ne"/>
    <x v="0"/>
    <s v="ne"/>
    <s v="ne"/>
    <n v="120"/>
    <n v="75"/>
    <n v="24"/>
    <s v="norma"/>
    <n v="3.48"/>
    <s v="norma"/>
    <n v="1.8"/>
    <n v="1.51"/>
    <n v="0.38"/>
    <n v="0.05"/>
    <s v="5-10%"/>
  </r>
  <r>
    <n v="128"/>
    <x v="0"/>
    <n v="22"/>
    <s v="18-29"/>
    <x v="0"/>
    <s v="ne"/>
    <x v="0"/>
    <s v="ne"/>
    <s v="ne"/>
    <n v="130"/>
    <n v="80"/>
    <n v="25.5"/>
    <s v="nadváha"/>
    <n v="4.78"/>
    <s v="norma"/>
    <n v="3.09"/>
    <n v="1.28"/>
    <n v="0.91"/>
    <n v="0.05"/>
    <s v="10-20%"/>
  </r>
  <r>
    <n v="129"/>
    <x v="0"/>
    <n v="31"/>
    <s v="30-44"/>
    <x v="0"/>
    <s v="ne"/>
    <x v="0"/>
    <s v="ne"/>
    <s v="ne"/>
    <n v="130"/>
    <n v="80"/>
    <n v="26.6"/>
    <s v="nadváha"/>
    <n v="4.9800000000000004"/>
    <s v="norma"/>
    <n v="3.02"/>
    <n v="1.57"/>
    <n v="0.86"/>
    <n v="0.05"/>
    <s v="10-20%"/>
  </r>
  <r>
    <n v="130"/>
    <x v="0"/>
    <n v="28"/>
    <s v="18-29"/>
    <x v="1"/>
    <s v="ne"/>
    <x v="0"/>
    <s v="ne"/>
    <s v="ne"/>
    <n v="120"/>
    <n v="80"/>
    <n v="25.5"/>
    <s v="nadváha"/>
    <n v="4.38"/>
    <s v="norma"/>
    <n v="2.4700000000000002"/>
    <n v="1.38"/>
    <n v="1.17"/>
    <n v="0.05"/>
    <s v="5-10%"/>
  </r>
  <r>
    <n v="131"/>
    <x v="0"/>
    <n v="39"/>
    <s v="30-44"/>
    <x v="1"/>
    <s v="ne"/>
    <x v="0"/>
    <s v="ne"/>
    <s v="ne"/>
    <n v="125"/>
    <n v="80"/>
    <n v="22.7"/>
    <s v="norma"/>
    <n v="6.31"/>
    <s v="vysoký"/>
    <n v="4.24"/>
    <n v="1.65"/>
    <n v="0.93"/>
    <s v="5-10%"/>
    <s v="10-20%"/>
  </r>
  <r>
    <n v="132"/>
    <x v="0"/>
    <n v="41"/>
    <s v="30-44"/>
    <x v="0"/>
    <s v="ne"/>
    <x v="0"/>
    <s v="ne"/>
    <s v="ne"/>
    <n v="115"/>
    <n v="70"/>
    <n v="33.200000000000003"/>
    <s v="obezita"/>
    <n v="4"/>
    <s v="norma"/>
    <n v="2.13"/>
    <n v="0.56999999999999995"/>
    <n v="2.85"/>
    <s v="5-10%"/>
    <s v="10-20%"/>
  </r>
  <r>
    <n v="133"/>
    <x v="0"/>
    <n v="57"/>
    <s v="45-59"/>
    <x v="1"/>
    <s v="ne"/>
    <x v="0"/>
    <s v="ne"/>
    <s v="ne"/>
    <n v="160"/>
    <n v="90"/>
    <n v="26.7"/>
    <s v="nadváha"/>
    <n v="6.2"/>
    <s v="vysoký"/>
    <n v="4.49"/>
    <n v="1.23"/>
    <n v="1.06"/>
    <s v="10-20%"/>
    <s v="20-40%"/>
  </r>
  <r>
    <n v="134"/>
    <x v="0"/>
    <n v="29"/>
    <s v="18-29"/>
    <x v="1"/>
    <s v="ne"/>
    <x v="0"/>
    <s v="ne"/>
    <s v="ne"/>
    <n v="120"/>
    <n v="85"/>
    <n v="26.5"/>
    <s v="nadváha"/>
    <n v="4.05"/>
    <s v="norma"/>
    <n v="2.0499999999999998"/>
    <n v="1.1200000000000001"/>
    <n v="1.93"/>
    <n v="0.05"/>
    <s v="5-10%"/>
  </r>
  <r>
    <n v="135"/>
    <x v="0"/>
    <n v="51"/>
    <s v="45-59"/>
    <x v="1"/>
    <s v="ne"/>
    <x v="0"/>
    <s v="ne"/>
    <s v="ano"/>
    <n v="150"/>
    <n v="90"/>
    <n v="28.2"/>
    <s v="nadváha"/>
    <n v="4.72"/>
    <s v="norma"/>
    <n v="2.68"/>
    <n v="1.39"/>
    <n v="1.42"/>
    <s v="10-20%"/>
    <s v="10-20%"/>
  </r>
  <r>
    <n v="136"/>
    <x v="0"/>
    <n v="22"/>
    <s v="18-29"/>
    <x v="0"/>
    <s v="ne"/>
    <x v="0"/>
    <s v="ne"/>
    <m/>
    <n v="125"/>
    <n v="70"/>
    <n v="21.4"/>
    <s v="norma"/>
    <n v="5.38"/>
    <s v="vysoký"/>
    <n v="3.91"/>
    <n v="1.17"/>
    <n v="0.65"/>
    <n v="0.05"/>
    <s v="10-20%"/>
  </r>
  <r>
    <n v="137"/>
    <x v="0"/>
    <n v="57"/>
    <s v="45-59"/>
    <x v="1"/>
    <s v="ne"/>
    <x v="1"/>
    <s v="ne"/>
    <s v="ne"/>
    <n v="135"/>
    <n v="80"/>
    <n v="30.9"/>
    <s v="obezita"/>
    <n v="5.12"/>
    <s v="norma"/>
    <n v="3.36"/>
    <n v="1.1599999999999999"/>
    <n v="1.31"/>
    <s v="10-20%"/>
    <s v="10-20%"/>
  </r>
  <r>
    <n v="138"/>
    <x v="0"/>
    <n v="27"/>
    <s v="18-29"/>
    <x v="1"/>
    <s v="ne"/>
    <x v="0"/>
    <s v="ne"/>
    <m/>
    <n v="120"/>
    <n v="80"/>
    <n v="24.3"/>
    <s v="norma"/>
    <n v="5.05"/>
    <s v="norma"/>
    <n v="3.49"/>
    <n v="1.23"/>
    <n v="0.73"/>
    <n v="0.05"/>
    <s v="10-20%"/>
  </r>
  <r>
    <n v="139"/>
    <x v="0"/>
    <n v="43"/>
    <s v="30-44"/>
    <x v="1"/>
    <s v="ne"/>
    <x v="0"/>
    <s v="ne"/>
    <s v="ne"/>
    <n v="120"/>
    <n v="70"/>
    <n v="27.2"/>
    <s v="nadváha"/>
    <n v="4.47"/>
    <s v="norma"/>
    <n v="2.91"/>
    <n v="1.2"/>
    <n v="0.8"/>
    <s v="5-10%"/>
    <s v="10-20%"/>
  </r>
  <r>
    <n v="140"/>
    <x v="0"/>
    <n v="30"/>
    <s v="30-44"/>
    <x v="1"/>
    <s v="ne"/>
    <x v="0"/>
    <s v="ne"/>
    <s v="ne"/>
    <n v="120"/>
    <n v="80"/>
    <n v="25.1"/>
    <s v="nadváha"/>
    <n v="4.8899999999999997"/>
    <s v="norma"/>
    <n v="3.19"/>
    <n v="1.42"/>
    <n v="0.61"/>
    <n v="0.05"/>
    <s v="10-20%"/>
  </r>
  <r>
    <n v="141"/>
    <x v="0"/>
    <n v="19"/>
    <s v="18-29"/>
    <x v="1"/>
    <s v="ne"/>
    <x v="0"/>
    <s v="ne"/>
    <s v="ne"/>
    <n v="130"/>
    <n v="80"/>
    <n v="25.1"/>
    <s v="nadváha"/>
    <n v="4.1100000000000003"/>
    <s v="norma"/>
    <n v="2.25"/>
    <n v="0.92"/>
    <n v="2.06"/>
    <n v="0.05"/>
    <s v="5-10%"/>
  </r>
  <r>
    <n v="142"/>
    <x v="0"/>
    <n v="30"/>
    <s v="30-44"/>
    <x v="1"/>
    <s v="ne"/>
    <x v="0"/>
    <s v="ne"/>
    <s v="ne"/>
    <n v="120"/>
    <n v="70"/>
    <n v="21.8"/>
    <s v="norma"/>
    <n v="2.92"/>
    <s v="norma"/>
    <n v="1.63"/>
    <n v="0.99"/>
    <n v="0.67"/>
    <n v="0.05"/>
    <s v="5-10%"/>
  </r>
  <r>
    <n v="143"/>
    <x v="0"/>
    <n v="57"/>
    <s v="45-59"/>
    <x v="1"/>
    <s v="ne"/>
    <x v="0"/>
    <s v="ne"/>
    <s v="ne"/>
    <n v="160"/>
    <n v="100"/>
    <n v="29"/>
    <s v="nadváha"/>
    <n v="7.32"/>
    <s v="vysoký"/>
    <n v="4.8"/>
    <n v="1.92"/>
    <n v="1.31"/>
    <s v="10-20%"/>
    <s v="20-40%"/>
  </r>
  <r>
    <n v="144"/>
    <x v="0"/>
    <n v="25"/>
    <s v="18-29"/>
    <x v="0"/>
    <s v="ne"/>
    <x v="0"/>
    <s v="ne"/>
    <s v="ne"/>
    <n v="120"/>
    <n v="80"/>
    <n v="21.6"/>
    <s v="norma"/>
    <n v="3.98"/>
    <s v="norma"/>
    <n v="2.2799999999999998"/>
    <n v="1.48"/>
    <n v="0.48"/>
    <n v="0.05"/>
    <s v="10-20%"/>
  </r>
  <r>
    <n v="145"/>
    <x v="0"/>
    <n v="48"/>
    <s v="45-59"/>
    <x v="0"/>
    <s v="ne"/>
    <x v="0"/>
    <s v="ne"/>
    <s v="ne"/>
    <n v="140"/>
    <n v="80"/>
    <n v="29.6"/>
    <s v="nadváha"/>
    <n v="7.71"/>
    <s v="vysoký"/>
    <n v="5.69"/>
    <n v="1.31"/>
    <n v="1.56"/>
    <s v="10-20%"/>
    <s v="20-40%"/>
  </r>
  <r>
    <n v="146"/>
    <x v="0"/>
    <n v="47"/>
    <s v="45-59"/>
    <x v="0"/>
    <s v="ne"/>
    <x v="1"/>
    <s v="ne"/>
    <m/>
    <n v="180"/>
    <n v="100"/>
    <n v="26.1"/>
    <s v="nadváha"/>
    <n v="6.23"/>
    <s v="vysoký"/>
    <n v="3.24"/>
    <n v="1.25"/>
    <n v="3.83"/>
    <s v="10-20%"/>
    <s v="20-40%"/>
  </r>
  <r>
    <n v="147"/>
    <x v="0"/>
    <n v="46"/>
    <s v="45-59"/>
    <x v="0"/>
    <s v="ne"/>
    <x v="0"/>
    <s v="ano"/>
    <m/>
    <n v="120"/>
    <n v="80"/>
    <n v="26.3"/>
    <s v="nadváha"/>
    <n v="5.47"/>
    <s v="vysoký"/>
    <n v="3.58"/>
    <n v="1.39"/>
    <n v="1.0900000000000001"/>
    <s v="5-10%"/>
    <s v="20-40%"/>
  </r>
  <r>
    <n v="148"/>
    <x v="0"/>
    <n v="51"/>
    <s v="45-59"/>
    <x v="1"/>
    <s v="ano"/>
    <x v="0"/>
    <s v="ne"/>
    <s v="ano"/>
    <n v="105"/>
    <n v="80"/>
    <n v="25.5"/>
    <s v="nadváha"/>
    <n v="4.99"/>
    <s v="norma"/>
    <n v="2.38"/>
    <n v="1.54"/>
    <n v="2.36"/>
    <s v="5-10%"/>
    <s v="10-20%"/>
  </r>
  <r>
    <n v="149"/>
    <x v="0"/>
    <n v="54"/>
    <s v="45-59"/>
    <x v="0"/>
    <s v="ne"/>
    <x v="0"/>
    <s v="ne"/>
    <s v="ano"/>
    <n v="150"/>
    <n v="95"/>
    <n v="32.700000000000003"/>
    <s v="obezita"/>
    <n v="6.04"/>
    <s v="vysoký"/>
    <n v="4.04"/>
    <n v="1.05"/>
    <n v="2.1"/>
    <s v="20-40%"/>
    <s v="20-40%"/>
  </r>
  <r>
    <n v="150"/>
    <x v="0"/>
    <n v="62"/>
    <s v="60 a více"/>
    <x v="1"/>
    <s v="ne"/>
    <x v="0"/>
    <s v="ne"/>
    <s v="ne"/>
    <n v="140"/>
    <n v="90"/>
    <n v="24.7"/>
    <s v="norma"/>
    <n v="4.9400000000000004"/>
    <s v="norma"/>
    <n v="2.83"/>
    <n v="1.58"/>
    <n v="1.1599999999999999"/>
    <s v="10-20%"/>
    <s v="10-20%"/>
  </r>
  <r>
    <n v="151"/>
    <x v="0"/>
    <n v="44"/>
    <s v="30-44"/>
    <x v="0"/>
    <s v="ne"/>
    <x v="0"/>
    <s v="ne"/>
    <s v="ne"/>
    <n v="140"/>
    <n v="80"/>
    <n v="37.5"/>
    <s v="obezita"/>
    <n v="6.84"/>
    <s v="vysoký"/>
    <n v="5.0999999999999996"/>
    <n v="1.1399999999999999"/>
    <n v="1.31"/>
    <s v="10-20%"/>
    <s v="20-40%"/>
  </r>
  <r>
    <n v="152"/>
    <x v="0"/>
    <n v="40"/>
    <s v="30-44"/>
    <x v="1"/>
    <s v="ano"/>
    <x v="0"/>
    <s v="ne"/>
    <s v="ne"/>
    <n v="110"/>
    <n v="65"/>
    <n v="24"/>
    <s v="norma"/>
    <n v="4.37"/>
    <s v="norma"/>
    <n v="2.39"/>
    <n v="1.56"/>
    <n v="0.93"/>
    <n v="0.05"/>
    <s v="5-10%"/>
  </r>
  <r>
    <n v="153"/>
    <x v="0"/>
    <n v="33"/>
    <s v="30-44"/>
    <x v="1"/>
    <s v="ano"/>
    <x v="0"/>
    <s v="ne"/>
    <s v="ano"/>
    <n v="110"/>
    <n v="80"/>
    <n v="23"/>
    <s v="norma"/>
    <n v="4.8499999999999996"/>
    <s v="norma"/>
    <n v="2.86"/>
    <n v="1.59"/>
    <n v="0.87"/>
    <n v="0.05"/>
    <s v="10-20%"/>
  </r>
  <r>
    <n v="154"/>
    <x v="0"/>
    <n v="50"/>
    <s v="45-59"/>
    <x v="1"/>
    <s v="ano"/>
    <x v="0"/>
    <s v="ne"/>
    <s v="ne"/>
    <n v="110"/>
    <n v="70"/>
    <n v="25"/>
    <s v="nadváha"/>
    <n v="5.51"/>
    <s v="vysoký"/>
    <n v="3.35"/>
    <n v="1.21"/>
    <n v="2.09"/>
    <s v="5-10%"/>
    <s v="10-20%"/>
  </r>
  <r>
    <n v="155"/>
    <x v="0"/>
    <n v="46"/>
    <s v="45-59"/>
    <x v="1"/>
    <s v="ano"/>
    <x v="0"/>
    <s v="ne"/>
    <s v="ne"/>
    <n v="120"/>
    <n v="80"/>
    <n v="21"/>
    <s v="norma"/>
    <n v="3.96"/>
    <s v="norma"/>
    <n v="2.4300000000000002"/>
    <n v="1.1599999999999999"/>
    <n v="0.82"/>
    <n v="0.05"/>
    <s v="5-10%"/>
  </r>
  <r>
    <n v="156"/>
    <x v="0"/>
    <n v="51"/>
    <s v="45-59"/>
    <x v="1"/>
    <s v="ano"/>
    <x v="1"/>
    <s v="ne"/>
    <s v="ne"/>
    <n v="160"/>
    <n v="100"/>
    <n v="25"/>
    <s v="nadváha"/>
    <n v="6.47"/>
    <s v="vysoký"/>
    <n v="4.53"/>
    <n v="1.43"/>
    <n v="1.1200000000000001"/>
    <s v="10-20%"/>
    <s v="20-40%"/>
  </r>
  <r>
    <n v="157"/>
    <x v="0"/>
    <n v="38"/>
    <s v="30-44"/>
    <x v="1"/>
    <s v="ano"/>
    <x v="0"/>
    <s v="ne"/>
    <s v="ano"/>
    <n v="120"/>
    <n v="70"/>
    <n v="24"/>
    <s v="norma"/>
    <n v="4.92"/>
    <s v="norma"/>
    <n v="2.7"/>
    <n v="1.96"/>
    <n v="0.57999999999999996"/>
    <n v="0.05"/>
    <s v="10-20%"/>
  </r>
  <r>
    <n v="158"/>
    <x v="0"/>
    <n v="43"/>
    <s v="30-44"/>
    <x v="1"/>
    <s v="ano"/>
    <x v="0"/>
    <s v="ne"/>
    <s v="ne"/>
    <n v="165"/>
    <n v="95"/>
    <n v="27"/>
    <s v="nadváha"/>
    <n v="4.79"/>
    <s v="norma"/>
    <n v="2.96"/>
    <n v="0.86"/>
    <n v="2.13"/>
    <s v="5-10%"/>
    <s v="10-20%"/>
  </r>
  <r>
    <n v="159"/>
    <x v="0"/>
    <n v="28"/>
    <s v="18-29"/>
    <x v="1"/>
    <s v="ne"/>
    <x v="0"/>
    <s v="ne"/>
    <s v="ano"/>
    <n v="140"/>
    <n v="80"/>
    <n v="21.9"/>
    <s v="norma"/>
    <n v="4.71"/>
    <s v="norma"/>
    <n v="2.37"/>
    <n v="1.1100000000000001"/>
    <n v="2.71"/>
    <n v="0.05"/>
    <s v="10-20%"/>
  </r>
  <r>
    <n v="160"/>
    <x v="0"/>
    <n v="53"/>
    <s v="45-59"/>
    <x v="0"/>
    <s v="ano"/>
    <x v="1"/>
    <s v="ne"/>
    <s v="ne"/>
    <n v="140"/>
    <n v="95"/>
    <n v="27"/>
    <s v="nadváha"/>
    <n v="6.34"/>
    <s v="vysoký"/>
    <n v="4.2"/>
    <n v="1.1399999999999999"/>
    <n v="2.2000000000000002"/>
    <s v="20-40%"/>
    <s v="20-40%"/>
  </r>
  <r>
    <n v="161"/>
    <x v="0"/>
    <n v="31"/>
    <s v="30-44"/>
    <x v="1"/>
    <s v="ano"/>
    <x v="0"/>
    <s v="ne"/>
    <s v="ano"/>
    <n v="140"/>
    <n v="95"/>
    <n v="29"/>
    <s v="nadváha"/>
    <n v="5"/>
    <s v="norma"/>
    <n v="3.23"/>
    <n v="1.19"/>
    <n v="1.27"/>
    <n v="0.05"/>
    <s v="10-20%"/>
  </r>
  <r>
    <n v="162"/>
    <x v="0"/>
    <n v="52"/>
    <s v="45-59"/>
    <x v="1"/>
    <s v="ne"/>
    <x v="1"/>
    <m/>
    <s v="ano"/>
    <n v="130"/>
    <n v="80"/>
    <n v="28"/>
    <s v="nadváha"/>
    <n v="4.9800000000000004"/>
    <s v="norma"/>
    <n v="2.23"/>
    <n v="0.91"/>
    <n v="4.04"/>
    <s v="10-20%"/>
    <s v="10-20%"/>
  </r>
  <r>
    <n v="163"/>
    <x v="0"/>
    <n v="52"/>
    <s v="45-59"/>
    <x v="1"/>
    <s v="ne"/>
    <x v="0"/>
    <s v="ne"/>
    <s v="ne"/>
    <n v="135"/>
    <n v="80"/>
    <n v="30.9"/>
    <s v="obezita"/>
    <n v="5.34"/>
    <s v="vysoký"/>
    <n v="3.34"/>
    <n v="1.06"/>
    <n v="2.06"/>
    <s v="10-20%"/>
    <s v="10-20%"/>
  </r>
  <r>
    <n v="164"/>
    <x v="0"/>
    <n v="46"/>
    <s v="45-59"/>
    <x v="1"/>
    <s v="ne"/>
    <x v="0"/>
    <m/>
    <m/>
    <n v="130"/>
    <n v="80"/>
    <n v="28.6"/>
    <s v="nadváha"/>
    <n v="5.33"/>
    <s v="vysoký"/>
    <n v="3.65"/>
    <n v="1.1399999999999999"/>
    <n v="1.18"/>
    <s v="5-10%"/>
    <s v="10-20%"/>
  </r>
  <r>
    <n v="165"/>
    <x v="0"/>
    <n v="36"/>
    <s v="30-44"/>
    <x v="1"/>
    <s v="ne"/>
    <x v="0"/>
    <s v="ne"/>
    <s v="ano"/>
    <n v="135"/>
    <n v="80"/>
    <n v="33.299999999999997"/>
    <s v="obezita"/>
    <n v="6.33"/>
    <s v="vysoký"/>
    <n v="3.41"/>
    <n v="1.1000000000000001"/>
    <n v="4.01"/>
    <n v="0.05"/>
    <s v="10-20%"/>
  </r>
  <r>
    <n v="166"/>
    <x v="0"/>
    <n v="36"/>
    <s v="30-44"/>
    <x v="0"/>
    <s v="ne"/>
    <x v="0"/>
    <s v="ne"/>
    <s v="ne"/>
    <n v="120"/>
    <n v="80"/>
    <n v="22.4"/>
    <s v="norma"/>
    <n v="5.34"/>
    <s v="vysoký"/>
    <n v="3.06"/>
    <n v="1.47"/>
    <n v="1.79"/>
    <n v="0.05"/>
    <s v="10-20%"/>
  </r>
  <r>
    <n v="167"/>
    <x v="0"/>
    <n v="40"/>
    <s v="30-44"/>
    <x v="1"/>
    <s v="ne"/>
    <x v="0"/>
    <s v="ne"/>
    <s v="ne"/>
    <n v="120"/>
    <n v="70"/>
    <n v="26.3"/>
    <s v="nadváha"/>
    <n v="5.99"/>
    <s v="vysoký"/>
    <n v="4.0999999999999996"/>
    <n v="1.52"/>
    <n v="0.82"/>
    <s v="5-10%"/>
    <s v="10-20%"/>
  </r>
  <r>
    <n v="168"/>
    <x v="0"/>
    <n v="57"/>
    <s v="45-59"/>
    <x v="1"/>
    <s v="ne"/>
    <x v="0"/>
    <s v="ne"/>
    <s v="ano"/>
    <n v="140"/>
    <n v="80"/>
    <n v="26.3"/>
    <s v="nadváha"/>
    <n v="6.43"/>
    <s v="vysoký"/>
    <n v="4.17"/>
    <n v="1.24"/>
    <n v="2.25"/>
    <s v="10-20%"/>
    <s v="20-40%"/>
  </r>
  <r>
    <n v="169"/>
    <x v="0"/>
    <n v="57"/>
    <s v="45-59"/>
    <x v="1"/>
    <s v="ne"/>
    <x v="1"/>
    <s v="ne"/>
    <m/>
    <n v="160"/>
    <n v="95"/>
    <n v="27.3"/>
    <s v="nadváha"/>
    <n v="7.91"/>
    <s v="vysoký"/>
    <n v="5.38"/>
    <n v="1.58"/>
    <n v="2.09"/>
    <s v="20-40%"/>
    <s v="20-40%"/>
  </r>
  <r>
    <n v="170"/>
    <x v="0"/>
    <n v="37"/>
    <s v="30-44"/>
    <x v="1"/>
    <s v="ne"/>
    <x v="0"/>
    <s v="ne"/>
    <s v="ne"/>
    <n v="110"/>
    <n v="70"/>
    <n v="26.8"/>
    <s v="nadváha"/>
    <n v="5.22"/>
    <s v="vysoký"/>
    <n v="2.79"/>
    <n v="1.03"/>
    <n v="3.09"/>
    <n v="0.05"/>
    <s v="10-20%"/>
  </r>
  <r>
    <n v="171"/>
    <x v="0"/>
    <n v="27"/>
    <s v="18-29"/>
    <x v="1"/>
    <s v="ne"/>
    <x v="0"/>
    <s v="ne"/>
    <s v="ne"/>
    <n v="110"/>
    <n v="70"/>
    <n v="26.4"/>
    <s v="nadváha"/>
    <n v="4.43"/>
    <s v="norma"/>
    <n v="2.0099999999999998"/>
    <n v="1.83"/>
    <n v="1.3"/>
    <n v="0.05"/>
    <s v="5-10%"/>
  </r>
  <r>
    <n v="172"/>
    <x v="0"/>
    <n v="47"/>
    <s v="45-59"/>
    <x v="1"/>
    <s v="ne"/>
    <x v="0"/>
    <s v="ne"/>
    <s v="ano"/>
    <n v="130"/>
    <n v="80"/>
    <n v="21.7"/>
    <s v="norma"/>
    <n v="4.22"/>
    <s v="norma"/>
    <n v="2.63"/>
    <n v="1.18"/>
    <n v="0.9"/>
    <n v="0.05"/>
    <s v="5-10%"/>
  </r>
  <r>
    <n v="173"/>
    <x v="0"/>
    <n v="60"/>
    <s v="60 a více"/>
    <x v="0"/>
    <s v="ne"/>
    <x v="1"/>
    <s v="ne"/>
    <s v="ne"/>
    <n v="150"/>
    <n v="100"/>
    <n v="26.5"/>
    <s v="nadváha"/>
    <n v="5.56"/>
    <s v="vysoký"/>
    <n v="1.1599999999999999"/>
    <n v="1.46"/>
    <n v="6.47"/>
    <s v="20-40%"/>
    <s v="20-40%"/>
  </r>
  <r>
    <n v="174"/>
    <x v="0"/>
    <n v="40"/>
    <s v="30-44"/>
    <x v="1"/>
    <s v="ne"/>
    <x v="0"/>
    <s v="ne"/>
    <s v="ano"/>
    <n v="120"/>
    <n v="80"/>
    <n v="22"/>
    <s v="norma"/>
    <n v="4.32"/>
    <s v="norma"/>
    <n v="2.29"/>
    <n v="1.75"/>
    <n v="0.61"/>
    <n v="0.05"/>
    <s v="5-10%"/>
  </r>
  <r>
    <n v="175"/>
    <x v="0"/>
    <n v="30"/>
    <s v="30-44"/>
    <x v="1"/>
    <s v="ne"/>
    <x v="0"/>
    <s v="ne"/>
    <s v="ne"/>
    <n v="120"/>
    <n v="70"/>
    <n v="31.6"/>
    <s v="obezita"/>
    <n v="5.92"/>
    <s v="vysoký"/>
    <n v="3.97"/>
    <n v="1.08"/>
    <n v="1.91"/>
    <n v="0.05"/>
    <s v="10-20%"/>
  </r>
  <r>
    <n v="176"/>
    <x v="0"/>
    <n v="36"/>
    <s v="30-44"/>
    <x v="1"/>
    <s v="ne"/>
    <x v="0"/>
    <s v="ne"/>
    <s v="ne"/>
    <n v="105"/>
    <n v="70"/>
    <n v="25.1"/>
    <s v="nadváha"/>
    <n v="4.55"/>
    <s v="norma"/>
    <n v="2.72"/>
    <n v="1.19"/>
    <n v="1.4"/>
    <n v="0.05"/>
    <s v="10-20%"/>
  </r>
  <r>
    <n v="177"/>
    <x v="0"/>
    <n v="44"/>
    <s v="30-44"/>
    <x v="0"/>
    <s v="ne"/>
    <x v="0"/>
    <s v="ne"/>
    <s v="ne"/>
    <n v="140"/>
    <n v="80"/>
    <n v="26.5"/>
    <s v="nadváha"/>
    <n v="6.23"/>
    <s v="vysoký"/>
    <n v="4.3099999999999996"/>
    <n v="1.34"/>
    <n v="1.28"/>
    <s v="10-20%"/>
    <s v="20-40%"/>
  </r>
  <r>
    <n v="178"/>
    <x v="0"/>
    <n v="48"/>
    <s v="45-59"/>
    <x v="0"/>
    <s v="ne"/>
    <x v="0"/>
    <s v="ne"/>
    <s v="ne"/>
    <n v="140"/>
    <n v="80"/>
    <n v="30.7"/>
    <s v="obezita"/>
    <n v="6.12"/>
    <s v="vysoký"/>
    <m/>
    <n v="1"/>
    <n v="5.32"/>
    <s v="10-20%"/>
    <s v="20-40%"/>
  </r>
  <r>
    <n v="179"/>
    <x v="0"/>
    <n v="58"/>
    <s v="45-59"/>
    <x v="1"/>
    <s v="ano"/>
    <x v="0"/>
    <s v="ne"/>
    <s v="ano"/>
    <n v="140"/>
    <n v="85"/>
    <n v="28"/>
    <s v="nadváha"/>
    <n v="4.17"/>
    <s v="norma"/>
    <n v="2.19"/>
    <n v="0.94"/>
    <n v="2.29"/>
    <s v="5-10%"/>
    <s v="10-20%"/>
  </r>
  <r>
    <n v="180"/>
    <x v="0"/>
    <n v="54"/>
    <s v="45-59"/>
    <x v="1"/>
    <s v="ne"/>
    <x v="0"/>
    <s v="ne"/>
    <s v="ne"/>
    <n v="130"/>
    <n v="80"/>
    <n v="26"/>
    <s v="nadváha"/>
    <n v="6.16"/>
    <s v="vysoký"/>
    <n v="3.92"/>
    <n v="1.7"/>
    <n v="1.18"/>
    <s v="10-20%"/>
    <s v="10-20%"/>
  </r>
  <r>
    <n v="181"/>
    <x v="0"/>
    <n v="39"/>
    <s v="30-44"/>
    <x v="1"/>
    <s v="ne"/>
    <x v="0"/>
    <s v="ne"/>
    <s v="ano"/>
    <n v="110"/>
    <n v="75"/>
    <n v="23.7"/>
    <s v="norma"/>
    <n v="4.3600000000000003"/>
    <s v="norma"/>
    <n v="2.4700000000000002"/>
    <n v="1.46"/>
    <n v="0.94"/>
    <n v="0.05"/>
    <s v="5-10%"/>
  </r>
  <r>
    <n v="182"/>
    <x v="0"/>
    <n v="55"/>
    <s v="45-59"/>
    <x v="1"/>
    <s v="ne"/>
    <x v="0"/>
    <s v="ne"/>
    <m/>
    <n v="155"/>
    <n v="80"/>
    <n v="31.1"/>
    <s v="obezita"/>
    <n v="7.14"/>
    <s v="vysoký"/>
    <n v="5.25"/>
    <n v="1.1299999999999999"/>
    <n v="1.67"/>
    <s v="10-20%"/>
    <s v="20-40%"/>
  </r>
  <r>
    <n v="183"/>
    <x v="0"/>
    <n v="54"/>
    <s v="45-59"/>
    <x v="0"/>
    <s v="ne"/>
    <x v="0"/>
    <s v="ne"/>
    <s v="ano"/>
    <n v="135"/>
    <n v="80"/>
    <n v="24"/>
    <s v="norma"/>
    <n v="5.97"/>
    <s v="vysoký"/>
    <n v="4.12"/>
    <n v="1.1000000000000001"/>
    <n v="1.65"/>
    <s v="10-20%"/>
    <s v="20-40%"/>
  </r>
  <r>
    <n v="184"/>
    <x v="0"/>
    <n v="32"/>
    <s v="30-44"/>
    <x v="0"/>
    <s v="ne"/>
    <x v="0"/>
    <s v="ne"/>
    <s v="ne"/>
    <n v="130"/>
    <n v="80"/>
    <n v="29.3"/>
    <s v="nadváha"/>
    <n v="4.6100000000000003"/>
    <s v="norma"/>
    <n v="2.64"/>
    <n v="1.05"/>
    <n v="2.02"/>
    <s v="5-10%"/>
    <s v="20-40%"/>
  </r>
  <r>
    <n v="185"/>
    <x v="0"/>
    <n v="52"/>
    <s v="45-59"/>
    <x v="0"/>
    <s v="ne"/>
    <x v="1"/>
    <m/>
    <m/>
    <n v="155"/>
    <n v="100"/>
    <n v="41.2"/>
    <s v="obezita"/>
    <n v="5.0999999999999996"/>
    <s v="norma"/>
    <n v="2.8"/>
    <n v="1.02"/>
    <n v="2.81"/>
    <s v="10-20%"/>
    <s v="20-40%"/>
  </r>
  <r>
    <n v="186"/>
    <x v="0"/>
    <n v="44"/>
    <s v="30-44"/>
    <x v="1"/>
    <s v="ne"/>
    <x v="0"/>
    <s v="ne"/>
    <s v="ano"/>
    <n v="120"/>
    <n v="70"/>
    <n v="25"/>
    <s v="nadváha"/>
    <n v="5.98"/>
    <s v="vysoký"/>
    <n v="3.9"/>
    <n v="1.1100000000000001"/>
    <n v="2.14"/>
    <s v="5-10%"/>
    <s v="10-20%"/>
  </r>
  <r>
    <n v="187"/>
    <x v="0"/>
    <n v="42"/>
    <s v="30-44"/>
    <x v="1"/>
    <s v="ne"/>
    <x v="0"/>
    <s v="ne"/>
    <s v="ne"/>
    <n v="130"/>
    <n v="70"/>
    <n v="23.5"/>
    <s v="norma"/>
    <n v="7.12"/>
    <s v="vysoký"/>
    <n v="4.93"/>
    <n v="1.59"/>
    <n v="1.32"/>
    <s v="5-10%"/>
    <s v="10-20%"/>
  </r>
  <r>
    <n v="188"/>
    <x v="0"/>
    <n v="55"/>
    <s v="45-59"/>
    <x v="0"/>
    <s v="ne"/>
    <x v="0"/>
    <s v="ne"/>
    <s v="ne"/>
    <n v="140"/>
    <n v="80"/>
    <n v="27.4"/>
    <s v="nadváha"/>
    <n v="8.85"/>
    <s v="vysoký"/>
    <n v="3.46"/>
    <n v="1.23"/>
    <n v="9.15"/>
    <s v="20-40%"/>
    <s v="20-40%"/>
  </r>
  <r>
    <n v="189"/>
    <x v="0"/>
    <n v="57"/>
    <s v="45-59"/>
    <x v="0"/>
    <s v="ne"/>
    <x v="0"/>
    <s v="ne"/>
    <s v="ne"/>
    <n v="180"/>
    <n v="90"/>
    <n v="36.299999999999997"/>
    <s v="obezita"/>
    <n v="5.0999999999999996"/>
    <s v="norma"/>
    <n v="2.5"/>
    <n v="1.06"/>
    <n v="3.39"/>
    <s v="20-40%"/>
    <s v="20-40%"/>
  </r>
  <r>
    <n v="190"/>
    <x v="0"/>
    <n v="60"/>
    <s v="60 a více"/>
    <x v="1"/>
    <s v="ne"/>
    <x v="0"/>
    <s v="ne"/>
    <m/>
    <n v="160"/>
    <n v="100"/>
    <n v="29.4"/>
    <s v="nadváha"/>
    <n v="7.57"/>
    <s v="vysoký"/>
    <n v="5.44"/>
    <n v="1.1599999999999999"/>
    <n v="2.14"/>
    <s v="20-40%"/>
    <s v="20-40%"/>
  </r>
  <r>
    <n v="191"/>
    <x v="0"/>
    <n v="39"/>
    <s v="30-44"/>
    <x v="1"/>
    <s v="ne"/>
    <x v="0"/>
    <s v="ne"/>
    <s v="ne"/>
    <n v="100"/>
    <n v="80"/>
    <n v="23.5"/>
    <s v="norma"/>
    <n v="6.52"/>
    <s v="vysoký"/>
    <n v="4.6100000000000003"/>
    <n v="1.3"/>
    <n v="1.35"/>
    <n v="0.05"/>
    <s v="10-20%"/>
  </r>
  <r>
    <n v="192"/>
    <x v="0"/>
    <n v="23"/>
    <s v="18-29"/>
    <x v="0"/>
    <s v="ano"/>
    <x v="0"/>
    <s v="ne"/>
    <s v="ano"/>
    <n v="120"/>
    <n v="80"/>
    <n v="22"/>
    <s v="norma"/>
    <n v="5.05"/>
    <s v="norma"/>
    <n v="2.9"/>
    <n v="1.8"/>
    <n v="0.76"/>
    <n v="0.05"/>
    <s v="10-20%"/>
  </r>
  <r>
    <n v="193"/>
    <x v="0"/>
    <n v="34"/>
    <s v="30-44"/>
    <x v="0"/>
    <s v="ne"/>
    <x v="0"/>
    <s v="ne"/>
    <s v="ano"/>
    <n v="125"/>
    <n v="75"/>
    <n v="22.3"/>
    <s v="norma"/>
    <n v="5.1100000000000003"/>
    <s v="norma"/>
    <n v="2.98"/>
    <n v="1.48"/>
    <n v="1.44"/>
    <s v="5-10%"/>
    <s v="10-20%"/>
  </r>
  <r>
    <n v="194"/>
    <x v="0"/>
    <n v="55"/>
    <s v="45-59"/>
    <x v="1"/>
    <s v="ne"/>
    <x v="0"/>
    <s v="ne"/>
    <s v="ne"/>
    <n v="130"/>
    <n v="90"/>
    <n v="28.4"/>
    <s v="nadváha"/>
    <n v="7.11"/>
    <s v="vysoký"/>
    <n v="4.91"/>
    <n v="1.0900000000000001"/>
    <n v="2.4500000000000002"/>
    <s v="10-20%"/>
    <s v="10-20%"/>
  </r>
  <r>
    <n v="195"/>
    <x v="0"/>
    <n v="38"/>
    <s v="30-44"/>
    <x v="1"/>
    <s v="ne"/>
    <x v="0"/>
    <s v="ne"/>
    <m/>
    <n v="120"/>
    <n v="80"/>
    <n v="25.5"/>
    <s v="nadváha"/>
    <n v="5.01"/>
    <s v="norma"/>
    <n v="2.94"/>
    <n v="1.62"/>
    <n v="1"/>
    <n v="0.05"/>
    <s v="10-20%"/>
  </r>
  <r>
    <n v="196"/>
    <x v="0"/>
    <n v="38"/>
    <s v="30-44"/>
    <x v="1"/>
    <s v="ne"/>
    <x v="0"/>
    <s v="ne"/>
    <s v="ne"/>
    <n v="120"/>
    <n v="80"/>
    <n v="25.1"/>
    <s v="nadváha"/>
    <n v="5.22"/>
    <s v="vysoký"/>
    <n v="3.18"/>
    <n v="1.56"/>
    <n v="1.05"/>
    <n v="0.05"/>
    <s v="10-20%"/>
  </r>
  <r>
    <n v="197"/>
    <x v="0"/>
    <n v="29"/>
    <s v="18-29"/>
    <x v="0"/>
    <s v="ano"/>
    <x v="0"/>
    <s v="ne"/>
    <m/>
    <n v="140"/>
    <n v="90"/>
    <n v="30.5"/>
    <s v="obezita"/>
    <n v="5.66"/>
    <s v="vysoký"/>
    <n v="3.59"/>
    <n v="1.31"/>
    <n v="1.67"/>
    <n v="0.05"/>
    <s v="20-40%"/>
  </r>
  <r>
    <n v="198"/>
    <x v="0"/>
    <n v="29"/>
    <s v="18-29"/>
    <x v="1"/>
    <s v="ano"/>
    <x v="0"/>
    <s v="ne"/>
    <s v="ne"/>
    <n v="120"/>
    <n v="70"/>
    <n v="24"/>
    <s v="norma"/>
    <n v="5.2"/>
    <s v="vysoký"/>
    <m/>
    <m/>
    <n v="1"/>
    <n v="0.05"/>
    <s v="10-20%"/>
  </r>
  <r>
    <n v="199"/>
    <x v="0"/>
    <n v="58"/>
    <s v="45-59"/>
    <x v="0"/>
    <s v="ano"/>
    <x v="1"/>
    <s v="ne"/>
    <s v="ne"/>
    <n v="120"/>
    <n v="80"/>
    <n v="26.5"/>
    <s v="nadváha"/>
    <n v="5.0199999999999996"/>
    <s v="norma"/>
    <m/>
    <m/>
    <n v="1.29"/>
    <s v="10-20%"/>
    <s v="10-20%"/>
  </r>
  <r>
    <n v="200"/>
    <x v="0"/>
    <n v="31"/>
    <s v="30-44"/>
    <x v="1"/>
    <s v="ne"/>
    <x v="0"/>
    <s v="ne"/>
    <s v="ne"/>
    <n v="140"/>
    <n v="85"/>
    <n v="22.3"/>
    <s v="norma"/>
    <n v="5.15"/>
    <s v="norma"/>
    <n v="3.13"/>
    <n v="1.19"/>
    <n v="1.83"/>
    <n v="0.05"/>
    <s v="10-20%"/>
  </r>
  <r>
    <n v="201"/>
    <x v="0"/>
    <n v="22"/>
    <s v="18-29"/>
    <x v="0"/>
    <s v="ne"/>
    <x v="0"/>
    <s v="ne"/>
    <s v="ne"/>
    <n v="110"/>
    <n v="60"/>
    <n v="18.899999999999999"/>
    <s v="norma"/>
    <n v="5.43"/>
    <s v="vysoký"/>
    <n v="3.17"/>
    <n v="1.61"/>
    <n v="1.42"/>
    <n v="0.05"/>
    <s v="10-20%"/>
  </r>
  <r>
    <n v="202"/>
    <x v="0"/>
    <n v="49"/>
    <s v="45-59"/>
    <x v="1"/>
    <s v="ano"/>
    <x v="0"/>
    <s v="ne"/>
    <m/>
    <n v="140"/>
    <n v="80"/>
    <n v="22"/>
    <s v="norma"/>
    <n v="5.78"/>
    <s v="vysoký"/>
    <n v="3.2"/>
    <n v="2.31"/>
    <n v="0.59"/>
    <s v="5-10%"/>
    <s v="20-40%"/>
  </r>
  <r>
    <n v="203"/>
    <x v="0"/>
    <n v="28"/>
    <s v="18-29"/>
    <x v="1"/>
    <s v="ano"/>
    <x v="0"/>
    <s v="ne"/>
    <s v="ano"/>
    <n v="120"/>
    <n v="80"/>
    <n v="28"/>
    <s v="nadváha"/>
    <n v="5.24"/>
    <s v="vysoký"/>
    <n v="2.76"/>
    <n v="1.48"/>
    <n v="2.19"/>
    <n v="0.05"/>
    <s v="10-20%"/>
  </r>
  <r>
    <n v="204"/>
    <x v="0"/>
    <n v="26"/>
    <s v="18-29"/>
    <x v="1"/>
    <s v="ne"/>
    <x v="0"/>
    <s v="ne"/>
    <s v="ano"/>
    <n v="130"/>
    <n v="80"/>
    <n v="22.7"/>
    <s v="norma"/>
    <n v="5.3"/>
    <s v="vysoký"/>
    <n v="3.08"/>
    <n v="1.8"/>
    <n v="0.93"/>
    <n v="0.05"/>
    <s v="10-20%"/>
  </r>
  <r>
    <n v="205"/>
    <x v="0"/>
    <n v="52"/>
    <s v="45-59"/>
    <x v="1"/>
    <s v="ne"/>
    <x v="1"/>
    <s v="ne"/>
    <s v="ano"/>
    <n v="160"/>
    <n v="110"/>
    <n v="25.1"/>
    <s v="nadváha"/>
    <n v="5.57"/>
    <s v="vysoký"/>
    <n v="3.72"/>
    <n v="0.87"/>
    <n v="2.16"/>
    <s v="10-20%"/>
    <s v="20-40%"/>
  </r>
  <r>
    <n v="206"/>
    <x v="0"/>
    <n v="21"/>
    <s v="18-29"/>
    <x v="1"/>
    <s v="ano"/>
    <x v="0"/>
    <s v="ne"/>
    <s v="ne"/>
    <n v="120"/>
    <n v="80"/>
    <n v="24.5"/>
    <s v="norma"/>
    <n v="4.17"/>
    <s v="norma"/>
    <n v="2.63"/>
    <n v="1.1299999999999999"/>
    <n v="0.91"/>
    <n v="0.05"/>
    <s v="5-10%"/>
  </r>
  <r>
    <n v="207"/>
    <x v="0"/>
    <n v="22"/>
    <s v="18-29"/>
    <x v="1"/>
    <s v="ne"/>
    <x v="0"/>
    <s v="ne"/>
    <s v="ne"/>
    <n v="120"/>
    <n v="80"/>
    <n v="23.8"/>
    <s v="norma"/>
    <n v="3.97"/>
    <s v="norma"/>
    <n v="1.82"/>
    <n v="1.92"/>
    <n v="0.51"/>
    <n v="0.05"/>
    <s v="5-10%"/>
  </r>
  <r>
    <n v="208"/>
    <x v="0"/>
    <n v="26"/>
    <s v="18-29"/>
    <x v="0"/>
    <s v="ano"/>
    <x v="0"/>
    <s v="ne"/>
    <s v="ano"/>
    <n v="120"/>
    <n v="80"/>
    <n v="24.5"/>
    <s v="norma"/>
    <n v="6.74"/>
    <s v="vysoký"/>
    <n v="4.49"/>
    <n v="1.4"/>
    <n v="1.88"/>
    <s v="5-10%"/>
    <s v="10-20%"/>
  </r>
  <r>
    <n v="209"/>
    <x v="0"/>
    <n v="27"/>
    <s v="18-29"/>
    <x v="0"/>
    <s v="ne"/>
    <x v="0"/>
    <s v="ne"/>
    <s v="ano"/>
    <n v="120"/>
    <n v="70"/>
    <n v="22.4"/>
    <s v="norma"/>
    <n v="4.76"/>
    <s v="norma"/>
    <n v="3.27"/>
    <n v="1.03"/>
    <n v="1.01"/>
    <n v="0.05"/>
    <s v="10-20%"/>
  </r>
  <r>
    <n v="210"/>
    <x v="0"/>
    <n v="63"/>
    <s v="60 a více"/>
    <x v="1"/>
    <s v="ne"/>
    <x v="0"/>
    <s v="ne"/>
    <s v="ano"/>
    <n v="130"/>
    <n v="80"/>
    <n v="26.6"/>
    <s v="nadváha"/>
    <n v="5.55"/>
    <s v="vysoký"/>
    <n v="3.23"/>
    <n v="1.38"/>
    <n v="2.06"/>
    <s v="10-20%"/>
    <s v="10-20%"/>
  </r>
  <r>
    <n v="211"/>
    <x v="0"/>
    <n v="39"/>
    <s v="30-44"/>
    <x v="1"/>
    <s v="ano"/>
    <x v="0"/>
    <s v="ne"/>
    <s v="ne"/>
    <n v="140"/>
    <n v="90"/>
    <n v="34.5"/>
    <s v="obezita"/>
    <n v="4.6399999999999997"/>
    <s v="norma"/>
    <m/>
    <m/>
    <n v="0.98"/>
    <n v="0.05"/>
    <s v="10-20%"/>
  </r>
  <r>
    <n v="212"/>
    <x v="0"/>
    <n v="65"/>
    <s v="60 a více"/>
    <x v="1"/>
    <s v="ne"/>
    <x v="1"/>
    <s v="ne"/>
    <s v="ne"/>
    <n v="140"/>
    <n v="90"/>
    <n v="28.7"/>
    <s v="nadváha"/>
    <n v="6.68"/>
    <s v="vysoký"/>
    <n v="4.34"/>
    <n v="1.47"/>
    <n v="1.92"/>
    <s v="20-40%"/>
    <s v="20-40%"/>
  </r>
  <r>
    <n v="213"/>
    <x v="0"/>
    <n v="23"/>
    <s v="18-29"/>
    <x v="1"/>
    <s v="ne"/>
    <x v="0"/>
    <s v="ne"/>
    <s v="ano"/>
    <n v="130"/>
    <n v="80"/>
    <n v="24.5"/>
    <s v="norma"/>
    <n v="3.93"/>
    <s v="norma"/>
    <n v="2.31"/>
    <n v="1.02"/>
    <n v="1.32"/>
    <n v="0.05"/>
    <s v="5-10%"/>
  </r>
  <r>
    <n v="214"/>
    <x v="0"/>
    <n v="25"/>
    <s v="18-29"/>
    <x v="1"/>
    <s v="ne"/>
    <x v="0"/>
    <s v="ne"/>
    <s v="ano"/>
    <n v="140"/>
    <n v="90"/>
    <n v="29.4"/>
    <s v="nadváha"/>
    <n v="4.8099999999999996"/>
    <s v="norma"/>
    <n v="3.05"/>
    <n v="1.02"/>
    <n v="1.63"/>
    <n v="0.05"/>
    <s v="10-20%"/>
  </r>
  <r>
    <n v="215"/>
    <x v="0"/>
    <n v="48"/>
    <s v="45-59"/>
    <x v="1"/>
    <s v="ne"/>
    <x v="0"/>
    <s v="ne"/>
    <s v="ne"/>
    <n v="120"/>
    <n v="80"/>
    <n v="26.5"/>
    <s v="nadváha"/>
    <n v="4.24"/>
    <s v="norma"/>
    <n v="1.84"/>
    <n v="0.9"/>
    <n v="3.31"/>
    <n v="0.05"/>
    <s v="5-10%"/>
  </r>
  <r>
    <n v="216"/>
    <x v="0"/>
    <n v="56"/>
    <s v="45-59"/>
    <x v="1"/>
    <s v="ano"/>
    <x v="0"/>
    <s v="ne"/>
    <s v="ne"/>
    <n v="120"/>
    <n v="80"/>
    <n v="23"/>
    <s v="norma"/>
    <n v="2.5"/>
    <s v="norma"/>
    <n v="0.59"/>
    <n v="1.75"/>
    <n v="0.36"/>
    <n v="0.05"/>
    <s v="5-10%"/>
  </r>
  <r>
    <n v="217"/>
    <x v="0"/>
    <n v="37"/>
    <s v="30-44"/>
    <x v="1"/>
    <s v="ano"/>
    <x v="0"/>
    <s v="ne"/>
    <s v="ne"/>
    <n v="110"/>
    <n v="75"/>
    <n v="23"/>
    <s v="norma"/>
    <n v="5.31"/>
    <s v="vysoký"/>
    <n v="3.36"/>
    <n v="1.44"/>
    <n v="1.1299999999999999"/>
    <n v="0.05"/>
    <s v="10-20%"/>
  </r>
  <r>
    <n v="218"/>
    <x v="0"/>
    <n v="36"/>
    <s v="30-44"/>
    <x v="1"/>
    <s v="ano"/>
    <x v="0"/>
    <s v="ne"/>
    <s v="ne"/>
    <n v="105"/>
    <n v="70"/>
    <n v="26.5"/>
    <s v="nadváha"/>
    <n v="4.7"/>
    <s v="norma"/>
    <n v="2.83"/>
    <n v="1.3"/>
    <n v="1.25"/>
    <n v="0.05"/>
    <s v="10-20%"/>
  </r>
  <r>
    <n v="219"/>
    <x v="0"/>
    <n v="32"/>
    <s v="30-44"/>
    <x v="1"/>
    <s v="ano"/>
    <x v="0"/>
    <s v="ne"/>
    <s v="ne"/>
    <n v="105"/>
    <n v="75"/>
    <n v="25"/>
    <s v="nadváha"/>
    <n v="5.0599999999999996"/>
    <s v="norma"/>
    <n v="3.43"/>
    <n v="1.17"/>
    <n v="1.01"/>
    <n v="0.05"/>
    <s v="10-20%"/>
  </r>
  <r>
    <n v="220"/>
    <x v="0"/>
    <n v="27"/>
    <s v="18-29"/>
    <x v="1"/>
    <s v="ano"/>
    <x v="0"/>
    <s v="ne"/>
    <s v="ne"/>
    <n v="120"/>
    <n v="80"/>
    <n v="21.5"/>
    <s v="norma"/>
    <n v="3.8"/>
    <s v="norma"/>
    <n v="2.0499999999999998"/>
    <n v="1.5"/>
    <n v="0.54"/>
    <n v="0.05"/>
    <s v="5-10%"/>
  </r>
  <r>
    <n v="221"/>
    <x v="0"/>
    <n v="28"/>
    <s v="18-29"/>
    <x v="1"/>
    <s v="ano"/>
    <x v="0"/>
    <s v="ne"/>
    <s v="ne"/>
    <n v="120"/>
    <n v="80"/>
    <n v="27"/>
    <s v="nadváha"/>
    <n v="4.57"/>
    <s v="norma"/>
    <n v="3.05"/>
    <n v="1.02"/>
    <n v="1.1000000000000001"/>
    <n v="0.05"/>
    <s v="10-20%"/>
  </r>
  <r>
    <n v="222"/>
    <x v="0"/>
    <n v="30"/>
    <s v="30-44"/>
    <x v="1"/>
    <s v="ano"/>
    <x v="0"/>
    <s v="ne"/>
    <s v="ne"/>
    <n v="130"/>
    <n v="70"/>
    <n v="28"/>
    <s v="nadváha"/>
    <n v="4.91"/>
    <s v="norma"/>
    <n v="3.29"/>
    <n v="1.1100000000000001"/>
    <n v="1.1299999999999999"/>
    <n v="0.05"/>
    <s v="10-20%"/>
  </r>
  <r>
    <n v="223"/>
    <x v="0"/>
    <n v="59"/>
    <s v="45-59"/>
    <x v="1"/>
    <s v="ano"/>
    <x v="1"/>
    <s v="ano"/>
    <s v="ne"/>
    <n v="130"/>
    <n v="80"/>
    <n v="31.5"/>
    <s v="obezita"/>
    <n v="4.28"/>
    <s v="norma"/>
    <n v="2.31"/>
    <n v="1.45"/>
    <n v="1.1499999999999999"/>
    <s v="10-20%"/>
    <s v="10-20%"/>
  </r>
  <r>
    <n v="224"/>
    <x v="0"/>
    <n v="32"/>
    <s v="30-44"/>
    <x v="1"/>
    <s v="ano"/>
    <x v="0"/>
    <s v="ne"/>
    <s v="ano"/>
    <n v="125"/>
    <n v="70"/>
    <n v="25.5"/>
    <s v="nadváha"/>
    <n v="3.86"/>
    <s v="norma"/>
    <n v="1.91"/>
    <n v="1.43"/>
    <n v="1.1499999999999999"/>
    <n v="0.05"/>
    <s v="5-10%"/>
  </r>
  <r>
    <n v="225"/>
    <x v="0"/>
    <n v="24"/>
    <s v="18-29"/>
    <x v="0"/>
    <s v="ano"/>
    <x v="0"/>
    <s v="ne"/>
    <s v="ano"/>
    <n v="130"/>
    <n v="80"/>
    <n v="21.5"/>
    <s v="norma"/>
    <n v="4.07"/>
    <s v="norma"/>
    <n v="2.4900000000000002"/>
    <n v="1.24"/>
    <n v="0.75"/>
    <n v="0.05"/>
    <s v="10-20%"/>
  </r>
  <r>
    <n v="226"/>
    <x v="0"/>
    <n v="19"/>
    <s v="18-29"/>
    <x v="0"/>
    <s v="ano"/>
    <x v="0"/>
    <s v="ne"/>
    <s v="ano"/>
    <n v="100"/>
    <n v="70"/>
    <n v="25.5"/>
    <s v="nadváha"/>
    <n v="4.53"/>
    <s v="norma"/>
    <m/>
    <m/>
    <n v="0.48"/>
    <n v="0.05"/>
    <s v="10-20%"/>
  </r>
  <r>
    <n v="227"/>
    <x v="0"/>
    <n v="33"/>
    <s v="30-44"/>
    <x v="1"/>
    <s v="ne"/>
    <x v="0"/>
    <s v="ne"/>
    <s v="ano"/>
    <n v="140"/>
    <n v="85"/>
    <n v="25"/>
    <s v="nadváha"/>
    <n v="6.22"/>
    <s v="vysoký"/>
    <n v="4.22"/>
    <n v="1.37"/>
    <n v="1.38"/>
    <n v="0.05"/>
    <s v="20-40%"/>
  </r>
  <r>
    <n v="228"/>
    <x v="0"/>
    <n v="48"/>
    <s v="45-59"/>
    <x v="1"/>
    <s v="ano"/>
    <x v="0"/>
    <s v="ne"/>
    <s v="ne"/>
    <n v="120"/>
    <n v="80"/>
    <n v="26.5"/>
    <s v="nadváha"/>
    <n v="4.68"/>
    <s v="norma"/>
    <n v="2.2999999999999998"/>
    <n v="1.49"/>
    <n v="1.95"/>
    <s v="5-10%"/>
    <s v="10-20%"/>
  </r>
  <r>
    <n v="229"/>
    <x v="0"/>
    <n v="31"/>
    <s v="30-44"/>
    <x v="1"/>
    <s v="ano"/>
    <x v="0"/>
    <s v="ne"/>
    <s v="ne"/>
    <n v="120"/>
    <n v="85"/>
    <n v="24"/>
    <s v="norma"/>
    <n v="5.31"/>
    <s v="vysoký"/>
    <n v="3.44"/>
    <n v="1.49"/>
    <n v="0.83"/>
    <n v="0.05"/>
    <s v="10-20%"/>
  </r>
  <r>
    <n v="230"/>
    <x v="0"/>
    <n v="33"/>
    <s v="30-44"/>
    <x v="1"/>
    <s v="ano"/>
    <x v="0"/>
    <s v="ne"/>
    <s v="ne"/>
    <n v="110"/>
    <n v="70"/>
    <n v="24"/>
    <s v="norma"/>
    <n v="4.5599999999999996"/>
    <s v="norma"/>
    <n v="2.2999999999999998"/>
    <n v="1.76"/>
    <n v="1.1100000000000001"/>
    <n v="0.05"/>
    <s v="5-10%"/>
  </r>
  <r>
    <n v="231"/>
    <x v="0"/>
    <n v="45"/>
    <s v="45-59"/>
    <x v="1"/>
    <s v="ano"/>
    <x v="0"/>
    <s v="ne"/>
    <s v="ano"/>
    <n v="100"/>
    <n v="60"/>
    <n v="21.5"/>
    <s v="norma"/>
    <n v="4.97"/>
    <s v="norma"/>
    <n v="3.1"/>
    <n v="1.21"/>
    <n v="1.46"/>
    <n v="0.05"/>
    <s v="10-20%"/>
  </r>
  <r>
    <n v="232"/>
    <x v="0"/>
    <n v="31"/>
    <s v="30-44"/>
    <x v="1"/>
    <s v="ano"/>
    <x v="0"/>
    <s v="ne"/>
    <s v="ano"/>
    <n v="120"/>
    <n v="75"/>
    <n v="24"/>
    <s v="norma"/>
    <n v="3.17"/>
    <s v="norma"/>
    <n v="1.71"/>
    <n v="1.06"/>
    <n v="0.87"/>
    <n v="0.05"/>
    <s v="5-10%"/>
  </r>
  <r>
    <n v="233"/>
    <x v="0"/>
    <n v="23"/>
    <s v="18-29"/>
    <x v="0"/>
    <s v="ano"/>
    <x v="0"/>
    <s v="ne"/>
    <s v="ne"/>
    <n v="100"/>
    <n v="70"/>
    <n v="20.5"/>
    <s v="norma"/>
    <n v="3.57"/>
    <s v="norma"/>
    <n v="1.62"/>
    <n v="1.54"/>
    <n v="0.91"/>
    <n v="0.05"/>
    <s v="10-20%"/>
  </r>
  <r>
    <n v="234"/>
    <x v="0"/>
    <n v="36"/>
    <s v="30-44"/>
    <x v="1"/>
    <s v="ano"/>
    <x v="0"/>
    <s v="ne"/>
    <s v="ne"/>
    <n v="105"/>
    <n v="70"/>
    <n v="24.5"/>
    <s v="norma"/>
    <n v="6.02"/>
    <s v="vysoký"/>
    <n v="4.16"/>
    <n v="1.1599999999999999"/>
    <n v="1.54"/>
    <n v="0.05"/>
    <s v="10-20%"/>
  </r>
  <r>
    <n v="235"/>
    <x v="0"/>
    <n v="20"/>
    <s v="18-29"/>
    <x v="0"/>
    <s v="ne"/>
    <x v="0"/>
    <s v="ne"/>
    <s v="ne"/>
    <n v="120"/>
    <n v="80"/>
    <n v="22.5"/>
    <s v="norma"/>
    <n v="3.25"/>
    <s v="norma"/>
    <n v="1.79"/>
    <n v="1.1200000000000001"/>
    <n v="0.74"/>
    <n v="0.05"/>
    <s v="10-20%"/>
  </r>
  <r>
    <n v="236"/>
    <x v="0"/>
    <n v="23"/>
    <s v="18-29"/>
    <x v="1"/>
    <s v="ne"/>
    <x v="0"/>
    <s v="ne"/>
    <s v="ne"/>
    <n v="120"/>
    <n v="70"/>
    <n v="21.8"/>
    <s v="norma"/>
    <n v="3.68"/>
    <s v="norma"/>
    <n v="1.6"/>
    <n v="1.53"/>
    <n v="1.2"/>
    <n v="0.05"/>
    <s v="5-10%"/>
  </r>
  <r>
    <n v="237"/>
    <x v="0"/>
    <n v="44"/>
    <s v="30-44"/>
    <x v="0"/>
    <s v="ne"/>
    <x v="0"/>
    <s v="ne"/>
    <s v="ano"/>
    <n v="110"/>
    <n v="75"/>
    <n v="27.8"/>
    <s v="nadváha"/>
    <n v="6.13"/>
    <s v="vysoký"/>
    <n v="4.34"/>
    <n v="0.94"/>
    <n v="1.86"/>
    <s v="5-10%"/>
    <s v="20-40%"/>
  </r>
  <r>
    <n v="238"/>
    <x v="0"/>
    <n v="69"/>
    <s v="60 a více"/>
    <x v="1"/>
    <s v="ne"/>
    <x v="0"/>
    <s v="ne"/>
    <s v="ne"/>
    <n v="130"/>
    <n v="80"/>
    <n v="29.1"/>
    <s v="nadváha"/>
    <n v="5.91"/>
    <s v="vysoký"/>
    <n v="3.19"/>
    <n v="1.06"/>
    <n v="3.66"/>
    <s v="20-40%"/>
    <s v="20-40%"/>
  </r>
  <r>
    <n v="239"/>
    <x v="0"/>
    <n v="43"/>
    <s v="30-44"/>
    <x v="1"/>
    <s v="ne"/>
    <x v="0"/>
    <s v="ne"/>
    <s v="ano"/>
    <n v="120"/>
    <n v="80"/>
    <n v="27.7"/>
    <s v="nadváha"/>
    <n v="4.68"/>
    <s v="norma"/>
    <n v="2.93"/>
    <n v="1.37"/>
    <n v="0.84"/>
    <s v="5-10%"/>
    <s v="10-20%"/>
  </r>
  <r>
    <n v="240"/>
    <x v="0"/>
    <n v="38"/>
    <s v="30-44"/>
    <x v="1"/>
    <s v="ne"/>
    <x v="0"/>
    <s v="ne"/>
    <s v="ne"/>
    <n v="120"/>
    <n v="80"/>
    <n v="26.3"/>
    <s v="nadváha"/>
    <n v="5.52"/>
    <s v="vysoký"/>
    <n v="3.44"/>
    <n v="1.28"/>
    <n v="1.77"/>
    <n v="0.05"/>
    <s v="10-20%"/>
  </r>
  <r>
    <n v="241"/>
    <x v="0"/>
    <n v="46"/>
    <s v="45-59"/>
    <x v="1"/>
    <s v="ne"/>
    <x v="1"/>
    <s v="ne"/>
    <s v="ano"/>
    <n v="130"/>
    <n v="80"/>
    <n v="27.1"/>
    <s v="nadváha"/>
    <n v="6.52"/>
    <s v="vysoký"/>
    <n v="3.97"/>
    <n v="1.75"/>
    <n v="1.77"/>
    <s v="5-10%"/>
    <s v="20-40%"/>
  </r>
  <r>
    <n v="242"/>
    <x v="0"/>
    <n v="39"/>
    <s v="30-44"/>
    <x v="0"/>
    <s v="ne"/>
    <x v="0"/>
    <s v="ne"/>
    <s v="ano"/>
    <n v="120"/>
    <n v="70"/>
    <n v="30.4"/>
    <s v="obezita"/>
    <n v="5.52"/>
    <s v="vysoký"/>
    <n v="3.43"/>
    <n v="1.33"/>
    <n v="1.67"/>
    <n v="0.05"/>
    <s v="20-40%"/>
  </r>
  <r>
    <n v="243"/>
    <x v="0"/>
    <n v="57"/>
    <s v="45-59"/>
    <x v="1"/>
    <s v="ne"/>
    <x v="0"/>
    <s v="ne"/>
    <s v="ano"/>
    <n v="120"/>
    <n v="80"/>
    <n v="23.6"/>
    <s v="norma"/>
    <n v="4.25"/>
    <s v="norma"/>
    <n v="2.33"/>
    <n v="1.1000000000000001"/>
    <n v="1.8"/>
    <s v="5-10%"/>
    <s v="5-10%"/>
  </r>
  <r>
    <n v="244"/>
    <x v="0"/>
    <n v="25"/>
    <s v="18-29"/>
    <x v="1"/>
    <s v="ne"/>
    <x v="0"/>
    <s v="ne"/>
    <s v="ano"/>
    <n v="140"/>
    <n v="80"/>
    <n v="31.1"/>
    <s v="obezita"/>
    <n v="3.36"/>
    <s v="norma"/>
    <n v="1.53"/>
    <n v="1.4"/>
    <n v="0.94"/>
    <n v="0.05"/>
    <s v="10-20%"/>
  </r>
  <r>
    <n v="245"/>
    <x v="0"/>
    <n v="22"/>
    <s v="18-29"/>
    <x v="1"/>
    <s v="ano"/>
    <x v="0"/>
    <s v="ne"/>
    <s v="ne"/>
    <n v="110"/>
    <n v="60"/>
    <n v="20.5"/>
    <s v="norma"/>
    <n v="3.79"/>
    <s v="norma"/>
    <n v="1.74"/>
    <n v="1.8"/>
    <n v="0.55000000000000004"/>
    <n v="0.05"/>
    <s v="5-10%"/>
  </r>
  <r>
    <n v="246"/>
    <x v="0"/>
    <n v="64"/>
    <s v="60 a více"/>
    <x v="1"/>
    <s v="ano"/>
    <x v="0"/>
    <s v="ne"/>
    <m/>
    <n v="130"/>
    <n v="80"/>
    <n v="24.5"/>
    <s v="norma"/>
    <n v="6.04"/>
    <s v="vysoký"/>
    <n v="3.81"/>
    <n v="1.29"/>
    <n v="2.06"/>
    <s v="20-40%"/>
    <s v="10-20%"/>
  </r>
  <r>
    <n v="247"/>
    <x v="0"/>
    <n v="23"/>
    <s v="18-29"/>
    <x v="0"/>
    <s v="ne"/>
    <x v="0"/>
    <s v="ne"/>
    <s v="ne"/>
    <n v="120"/>
    <n v="80"/>
    <n v="23.8"/>
    <s v="norma"/>
    <n v="3.26"/>
    <s v="norma"/>
    <n v="1.58"/>
    <n v="1.24"/>
    <n v="0.96"/>
    <n v="0.05"/>
    <s v="10-20%"/>
  </r>
  <r>
    <n v="248"/>
    <x v="0"/>
    <n v="35"/>
    <s v="30-44"/>
    <x v="1"/>
    <s v="ne"/>
    <x v="0"/>
    <s v="ne"/>
    <s v="ne"/>
    <n v="140"/>
    <n v="90"/>
    <n v="23.5"/>
    <s v="norma"/>
    <n v="5.87"/>
    <s v="vysoký"/>
    <n v="3.44"/>
    <n v="1.53"/>
    <n v="1.99"/>
    <n v="0.05"/>
    <s v="20-40%"/>
  </r>
  <r>
    <n v="249"/>
    <x v="0"/>
    <n v="24"/>
    <s v="18-29"/>
    <x v="1"/>
    <s v="ne"/>
    <x v="0"/>
    <s v="ne"/>
    <m/>
    <n v="140"/>
    <n v="80"/>
    <n v="23.3"/>
    <s v="norma"/>
    <n v="4.09"/>
    <s v="norma"/>
    <n v="1.58"/>
    <n v="2.02"/>
    <n v="1.07"/>
    <n v="0.05"/>
    <s v="10-20%"/>
  </r>
  <r>
    <n v="250"/>
    <x v="0"/>
    <n v="37"/>
    <s v="30-44"/>
    <x v="1"/>
    <s v="ne"/>
    <x v="0"/>
    <s v="ne"/>
    <s v="ne"/>
    <n v="140"/>
    <n v="90"/>
    <n v="25.5"/>
    <s v="nadváha"/>
    <n v="4.04"/>
    <s v="norma"/>
    <n v="2.39"/>
    <n v="1.35"/>
    <n v="0.67"/>
    <n v="0.05"/>
    <s v="10-20%"/>
  </r>
  <r>
    <n v="251"/>
    <x v="0"/>
    <n v="26"/>
    <s v="18-29"/>
    <x v="1"/>
    <s v="ne"/>
    <x v="0"/>
    <s v="ne"/>
    <s v="ne"/>
    <n v="160"/>
    <n v="100"/>
    <n v="25.5"/>
    <s v="nadváha"/>
    <n v="5.08"/>
    <s v="norma"/>
    <n v="3.42"/>
    <n v="1.3"/>
    <n v="0.79"/>
    <n v="0.05"/>
    <s v="10-20%"/>
  </r>
  <r>
    <n v="252"/>
    <x v="0"/>
    <n v="40"/>
    <s v="30-44"/>
    <x v="0"/>
    <s v="ne"/>
    <x v="0"/>
    <s v="ne"/>
    <s v="ne"/>
    <n v="130"/>
    <n v="80"/>
    <n v="24.3"/>
    <s v="norma"/>
    <n v="4.59"/>
    <s v="norma"/>
    <n v="2.35"/>
    <n v="1.34"/>
    <n v="1.97"/>
    <s v="5-10%"/>
    <s v="10-20%"/>
  </r>
  <r>
    <n v="253"/>
    <x v="0"/>
    <n v="26"/>
    <s v="18-29"/>
    <x v="1"/>
    <s v="ne"/>
    <x v="0"/>
    <s v="ne"/>
    <s v="ne"/>
    <n v="140"/>
    <n v="90"/>
    <n v="21.6"/>
    <s v="norma"/>
    <n v="4.95"/>
    <s v="norma"/>
    <n v="2.84"/>
    <n v="1.64"/>
    <n v="1.03"/>
    <n v="0.05"/>
    <s v="10-20%"/>
  </r>
  <r>
    <n v="254"/>
    <x v="0"/>
    <n v="29"/>
    <s v="18-29"/>
    <x v="1"/>
    <s v="ne"/>
    <x v="0"/>
    <s v="ne"/>
    <n v="0"/>
    <n v="130"/>
    <n v="80"/>
    <n v="22.5"/>
    <s v="norma"/>
    <n v="4.2699999999999996"/>
    <s v="norma"/>
    <n v="2.3199999999999998"/>
    <n v="1.72"/>
    <n v="0.51"/>
    <n v="0.05"/>
    <s v="5-10%"/>
  </r>
  <r>
    <n v="255"/>
    <x v="0"/>
    <n v="21"/>
    <s v="18-29"/>
    <x v="1"/>
    <s v="ne"/>
    <x v="0"/>
    <s v="ne"/>
    <s v="ne"/>
    <n v="130"/>
    <n v="70"/>
    <n v="20.5"/>
    <s v="norma"/>
    <n v="3.28"/>
    <s v="norma"/>
    <n v="1.92"/>
    <n v="1.06"/>
    <n v="0.67"/>
    <n v="0.05"/>
    <s v="5-10%"/>
  </r>
  <r>
    <n v="256"/>
    <x v="0"/>
    <n v="50"/>
    <s v="45-59"/>
    <x v="0"/>
    <s v="ne"/>
    <x v="1"/>
    <s v="ne"/>
    <s v="ano"/>
    <n v="140"/>
    <n v="85"/>
    <n v="24.2"/>
    <s v="norma"/>
    <n v="5.51"/>
    <s v="vysoký"/>
    <n v="3.36"/>
    <n v="0.95"/>
    <n v="2.63"/>
    <s v="20-40%"/>
    <s v="10-20%"/>
  </r>
  <r>
    <n v="257"/>
    <x v="0"/>
    <n v="22"/>
    <s v="18-29"/>
    <x v="0"/>
    <s v="ne"/>
    <x v="0"/>
    <s v="ne"/>
    <s v="ne"/>
    <n v="120"/>
    <n v="80"/>
    <n v="22"/>
    <s v="norma"/>
    <n v="3.9"/>
    <s v="norma"/>
    <n v="1.98"/>
    <n v="1.26"/>
    <n v="1.46"/>
    <n v="0.05"/>
    <s v="5-10%"/>
  </r>
  <r>
    <n v="258"/>
    <x v="0"/>
    <n v="26"/>
    <s v="18-29"/>
    <x v="1"/>
    <s v="ne"/>
    <x v="0"/>
    <s v="ne"/>
    <s v="ano"/>
    <n v="115"/>
    <n v="75"/>
    <n v="22.6"/>
    <s v="norma"/>
    <n v="4.03"/>
    <s v="norma"/>
    <n v="2.42"/>
    <n v="1.21"/>
    <n v="0.87"/>
    <n v="0.05"/>
    <s v="5-10%"/>
  </r>
  <r>
    <n v="259"/>
    <x v="0"/>
    <n v="39"/>
    <s v="30-44"/>
    <x v="0"/>
    <s v="ne"/>
    <x v="0"/>
    <s v="ne"/>
    <s v="ano"/>
    <n v="130"/>
    <n v="90"/>
    <n v="34.6"/>
    <s v="obezita"/>
    <n v="4.84"/>
    <s v="norma"/>
    <n v="2.78"/>
    <n v="1.31"/>
    <n v="1.65"/>
    <s v="5-10%"/>
    <s v="20-40%"/>
  </r>
  <r>
    <n v="260"/>
    <x v="0"/>
    <n v="34"/>
    <s v="30-44"/>
    <x v="1"/>
    <s v="ne"/>
    <x v="0"/>
    <s v="ne"/>
    <s v="ano"/>
    <n v="140"/>
    <n v="90"/>
    <n v="22.2"/>
    <s v="norma"/>
    <n v="5.34"/>
    <s v="vysoký"/>
    <n v="3.25"/>
    <n v="1.5"/>
    <n v="1.3"/>
    <n v="0.05"/>
    <s v="10-20%"/>
  </r>
  <r>
    <n v="261"/>
    <x v="0"/>
    <n v="34"/>
    <s v="30-44"/>
    <x v="1"/>
    <s v="ne"/>
    <x v="0"/>
    <s v="ne"/>
    <s v="ano"/>
    <n v="110"/>
    <n v="75"/>
    <n v="25.2"/>
    <s v="nadváha"/>
    <n v="4.49"/>
    <s v="norma"/>
    <n v="2.35"/>
    <n v="1.82"/>
    <n v="0.71"/>
    <n v="0.05"/>
    <s v="10-20%"/>
  </r>
  <r>
    <n v="262"/>
    <x v="0"/>
    <n v="23"/>
    <s v="18-29"/>
    <x v="1"/>
    <s v="ne"/>
    <x v="0"/>
    <s v="ne"/>
    <s v="ne"/>
    <n v="100"/>
    <n v="60"/>
    <n v="23.1"/>
    <s v="norma"/>
    <n v="3.52"/>
    <s v="norma"/>
    <n v="1.76"/>
    <n v="1.42"/>
    <n v="0.75"/>
    <n v="0.05"/>
    <s v="5-10%"/>
  </r>
  <r>
    <n v="263"/>
    <x v="0"/>
    <n v="54"/>
    <s v="45-59"/>
    <x v="1"/>
    <s v="ne"/>
    <x v="0"/>
    <s v="ne"/>
    <s v="ano"/>
    <n v="130"/>
    <n v="70"/>
    <n v="26.2"/>
    <s v="nadváha"/>
    <n v="5.0199999999999996"/>
    <s v="norma"/>
    <n v="2.63"/>
    <n v="1.7"/>
    <n v="1.51"/>
    <s v="10-20%"/>
    <s v="10-20%"/>
  </r>
  <r>
    <n v="264"/>
    <x v="0"/>
    <n v="38"/>
    <s v="30-44"/>
    <x v="1"/>
    <s v="ne"/>
    <x v="0"/>
    <s v="ne"/>
    <s v="ano"/>
    <n v="180"/>
    <n v="110"/>
    <n v="26.9"/>
    <s v="nadváha"/>
    <n v="5.42"/>
    <s v="vysoký"/>
    <n v="3.72"/>
    <n v="0.97"/>
    <n v="1.61"/>
    <n v="0.05"/>
    <s v="20-40%"/>
  </r>
  <r>
    <n v="265"/>
    <x v="0"/>
    <n v="27"/>
    <s v="18-29"/>
    <x v="1"/>
    <s v="ne"/>
    <x v="0"/>
    <s v="ne"/>
    <s v="ano"/>
    <n v="120"/>
    <n v="80"/>
    <n v="21.4"/>
    <s v="norma"/>
    <n v="4.38"/>
    <s v="norma"/>
    <n v="2.75"/>
    <n v="0.84"/>
    <n v="1.73"/>
    <n v="0.05"/>
    <s v="5-10%"/>
  </r>
  <r>
    <n v="266"/>
    <x v="0"/>
    <n v="60"/>
    <s v="60 a více"/>
    <x v="1"/>
    <s v="ne"/>
    <x v="0"/>
    <s v="ano"/>
    <s v="ano"/>
    <n v="140"/>
    <n v="80"/>
    <n v="26.7"/>
    <s v="nadváha"/>
    <n v="5.22"/>
    <s v="vysoký"/>
    <n v="3.31"/>
    <n v="1.1000000000000001"/>
    <n v="1.79"/>
    <s v="20-40%"/>
    <s v="20-40%"/>
  </r>
  <r>
    <n v="267"/>
    <x v="0"/>
    <n v="32"/>
    <s v="30-44"/>
    <x v="1"/>
    <s v="ne"/>
    <x v="0"/>
    <s v="ne"/>
    <s v="ano"/>
    <n v="130"/>
    <n v="80"/>
    <n v="21.4"/>
    <s v="norma"/>
    <n v="5.01"/>
    <s v="norma"/>
    <n v="2.4900000000000002"/>
    <n v="1.83"/>
    <n v="1.52"/>
    <n v="0.05"/>
    <s v="10-20%"/>
  </r>
  <r>
    <n v="268"/>
    <x v="0"/>
    <n v="45"/>
    <s v="45-59"/>
    <x v="0"/>
    <s v="ne"/>
    <x v="0"/>
    <s v="ne"/>
    <s v="ne"/>
    <n v="125"/>
    <n v="85"/>
    <n v="26.2"/>
    <s v="nadváha"/>
    <n v="4.8099999999999996"/>
    <s v="norma"/>
    <n v="2.83"/>
    <n v="1.36"/>
    <n v="1.37"/>
    <s v="5-10%"/>
    <s v="10-20%"/>
  </r>
  <r>
    <n v="269"/>
    <x v="0"/>
    <n v="25"/>
    <s v="18-29"/>
    <x v="0"/>
    <s v="ano"/>
    <x v="0"/>
    <s v="ne"/>
    <s v="ne"/>
    <n v="120"/>
    <n v="70"/>
    <n v="29"/>
    <s v="nadváha"/>
    <n v="4.79"/>
    <s v="norma"/>
    <n v="2.2999999999999998"/>
    <n v="0.78"/>
    <n v="3.76"/>
    <n v="0.05"/>
    <s v="10-20%"/>
  </r>
  <r>
    <n v="270"/>
    <x v="0"/>
    <n v="34"/>
    <s v="30-44"/>
    <x v="1"/>
    <s v="ano"/>
    <x v="0"/>
    <s v="ne"/>
    <s v="ne"/>
    <n v="140"/>
    <n v="80"/>
    <n v="24"/>
    <s v="norma"/>
    <n v="6.31"/>
    <s v="vysoký"/>
    <n v="4.38"/>
    <n v="1.48"/>
    <n v="1"/>
    <n v="0.05"/>
    <s v="20-40%"/>
  </r>
  <r>
    <n v="271"/>
    <x v="0"/>
    <n v="29"/>
    <s v="18-29"/>
    <x v="1"/>
    <s v="ano"/>
    <x v="0"/>
    <s v="ne"/>
    <s v="ne"/>
    <n v="120"/>
    <n v="65"/>
    <n v="25"/>
    <s v="nadváha"/>
    <n v="5.55"/>
    <s v="vysoký"/>
    <n v="3.34"/>
    <n v="1.28"/>
    <n v="2.0499999999999998"/>
    <n v="0.05"/>
    <s v="10-20%"/>
  </r>
  <r>
    <n v="272"/>
    <x v="0"/>
    <n v="41"/>
    <s v="30-44"/>
    <x v="0"/>
    <s v="ano"/>
    <x v="0"/>
    <s v="ne"/>
    <s v="ano"/>
    <n v="120"/>
    <n v="80"/>
    <n v="23.5"/>
    <s v="norma"/>
    <n v="8.3000000000000007"/>
    <s v="vysoký"/>
    <n v="5.47"/>
    <n v="1.32"/>
    <n v="3.32"/>
    <s v="10-20%"/>
    <s v="20-40%"/>
  </r>
  <r>
    <n v="273"/>
    <x v="0"/>
    <n v="51"/>
    <s v="45-59"/>
    <x v="0"/>
    <s v="ano"/>
    <x v="0"/>
    <s v="ne"/>
    <s v="ne"/>
    <n v="125"/>
    <n v="85"/>
    <n v="29.5"/>
    <s v="nadváha"/>
    <n v="7.56"/>
    <s v="vysoký"/>
    <m/>
    <n v="0.97"/>
    <n v="6.02"/>
    <s v="10-20%"/>
    <s v="10-20%"/>
  </r>
  <r>
    <n v="274"/>
    <x v="0"/>
    <n v="58"/>
    <s v="45-59"/>
    <x v="1"/>
    <s v="ano"/>
    <x v="1"/>
    <s v="ne"/>
    <s v="ano"/>
    <n v="120"/>
    <n v="80"/>
    <n v="30.5"/>
    <s v="obezita"/>
    <n v="5.0999999999999996"/>
    <s v="norma"/>
    <n v="3.33"/>
    <n v="1.07"/>
    <n v="1.53"/>
    <s v="5-10%"/>
    <s v="10-20%"/>
  </r>
  <r>
    <n v="275"/>
    <x v="0"/>
    <n v="29"/>
    <s v="18-29"/>
    <x v="1"/>
    <s v="ano"/>
    <x v="0"/>
    <s v="ne"/>
    <s v="ano"/>
    <n v="140"/>
    <n v="80"/>
    <n v="35"/>
    <s v="obezita"/>
    <n v="4.46"/>
    <s v="norma"/>
    <n v="2.69"/>
    <n v="0.84"/>
    <n v="2.04"/>
    <n v="0.05"/>
    <s v="10-20%"/>
  </r>
  <r>
    <n v="276"/>
    <x v="0"/>
    <n v="29"/>
    <s v="18-29"/>
    <x v="1"/>
    <s v="ano"/>
    <x v="0"/>
    <s v="ne"/>
    <s v="ano"/>
    <n v="120"/>
    <n v="80"/>
    <n v="29"/>
    <s v="nadváha"/>
    <n v="3.92"/>
    <s v="norma"/>
    <n v="2.11"/>
    <n v="1.36"/>
    <n v="1"/>
    <n v="0.05"/>
    <s v="5-10%"/>
  </r>
  <r>
    <n v="277"/>
    <x v="0"/>
    <n v="52"/>
    <s v="45-59"/>
    <x v="0"/>
    <s v="ne"/>
    <x v="0"/>
    <s v="ne"/>
    <s v="ano"/>
    <n v="130"/>
    <n v="90"/>
    <n v="20.9"/>
    <s v="norma"/>
    <n v="7.42"/>
    <s v="vysoký"/>
    <m/>
    <n v="1.1499999999999999"/>
    <n v="20.46"/>
    <s v="20-40%"/>
    <s v="20-40%"/>
  </r>
  <r>
    <n v="278"/>
    <x v="0"/>
    <n v="28"/>
    <s v="18-29"/>
    <x v="1"/>
    <s v="ne"/>
    <x v="0"/>
    <s v="ne"/>
    <s v="ano"/>
    <n v="120"/>
    <n v="80"/>
    <n v="22.3"/>
    <s v="norma"/>
    <n v="4.49"/>
    <s v="norma"/>
    <n v="2.94"/>
    <n v="1.25"/>
    <n v="0.67"/>
    <n v="0.05"/>
    <s v="5-10%"/>
  </r>
  <r>
    <n v="279"/>
    <x v="0"/>
    <n v="53"/>
    <s v="45-59"/>
    <x v="1"/>
    <s v="ne"/>
    <x v="1"/>
    <s v="ne"/>
    <s v="ne"/>
    <n v="140"/>
    <n v="90"/>
    <n v="26.8"/>
    <s v="nadváha"/>
    <n v="4.62"/>
    <s v="norma"/>
    <n v="2.4700000000000002"/>
    <n v="1.68"/>
    <n v="1.03"/>
    <s v="10-20%"/>
    <s v="10-20%"/>
  </r>
  <r>
    <n v="280"/>
    <x v="0"/>
    <n v="37"/>
    <s v="30-44"/>
    <x v="0"/>
    <s v="ne"/>
    <x v="0"/>
    <s v="ne"/>
    <s v="ne"/>
    <n v="120"/>
    <n v="80"/>
    <n v="24"/>
    <s v="norma"/>
    <n v="4.32"/>
    <s v="norma"/>
    <n v="1.79"/>
    <n v="1.22"/>
    <n v="2.89"/>
    <n v="0.05"/>
    <s v="5-10%"/>
  </r>
  <r>
    <n v="281"/>
    <x v="0"/>
    <n v="29"/>
    <s v="18-29"/>
    <x v="0"/>
    <s v="ne"/>
    <x v="0"/>
    <s v="ne"/>
    <s v="ne"/>
    <n v="130"/>
    <n v="80"/>
    <n v="35.9"/>
    <s v="obezita"/>
    <n v="4.13"/>
    <s v="norma"/>
    <n v="2.0699999999999998"/>
    <n v="0.95"/>
    <n v="2.4500000000000002"/>
    <n v="0.05"/>
    <s v="10-20%"/>
  </r>
  <r>
    <n v="282"/>
    <x v="0"/>
    <n v="45"/>
    <s v="45-59"/>
    <x v="1"/>
    <s v="ne"/>
    <x v="0"/>
    <s v="ne"/>
    <s v="ne"/>
    <n v="110"/>
    <n v="70"/>
    <n v="25.2"/>
    <s v="nadváha"/>
    <n v="5.46"/>
    <s v="vysoký"/>
    <n v="3.18"/>
    <n v="1.17"/>
    <n v="2.4500000000000002"/>
    <s v="5-10%"/>
    <s v="10-20%"/>
  </r>
  <r>
    <n v="283"/>
    <x v="0"/>
    <n v="38"/>
    <s v="30-44"/>
    <x v="1"/>
    <s v="ne"/>
    <x v="0"/>
    <s v="ne"/>
    <s v="ne"/>
    <n v="130"/>
    <n v="80"/>
    <n v="28"/>
    <s v="nadváha"/>
    <n v="5.32"/>
    <s v="vysoký"/>
    <n v="3.14"/>
    <n v="1.52"/>
    <n v="1.46"/>
    <n v="0.05"/>
    <s v="10-20%"/>
  </r>
  <r>
    <n v="284"/>
    <x v="0"/>
    <n v="41"/>
    <s v="30-44"/>
    <x v="1"/>
    <s v="ne"/>
    <x v="0"/>
    <s v="ne"/>
    <s v="ne"/>
    <n v="120"/>
    <n v="80"/>
    <n v="27.4"/>
    <s v="nadváha"/>
    <n v="5.7"/>
    <s v="vysoký"/>
    <n v="3.72"/>
    <n v="1.05"/>
    <n v="2.04"/>
    <s v="5-10%"/>
    <s v="10-20%"/>
  </r>
  <r>
    <n v="285"/>
    <x v="0"/>
    <n v="32"/>
    <s v="30-44"/>
    <x v="1"/>
    <s v="ne"/>
    <x v="0"/>
    <s v="ne"/>
    <s v="ano"/>
    <n v="130"/>
    <n v="75"/>
    <n v="26.5"/>
    <s v="nadváha"/>
    <n v="5.07"/>
    <s v="norma"/>
    <n v="3.35"/>
    <n v="1.32"/>
    <n v="0.88"/>
    <n v="0.05"/>
    <s v="10-20%"/>
  </r>
  <r>
    <n v="286"/>
    <x v="0"/>
    <n v="40"/>
    <s v="30-44"/>
    <x v="0"/>
    <s v="ne"/>
    <x v="0"/>
    <s v="ne"/>
    <s v="ano"/>
    <n v="130"/>
    <n v="80"/>
    <n v="30.8"/>
    <s v="obezita"/>
    <n v="6.94"/>
    <s v="vysoký"/>
    <n v="3.98"/>
    <n v="1.2"/>
    <n v="3.88"/>
    <s v="10-20%"/>
    <s v="20-40%"/>
  </r>
  <r>
    <n v="287"/>
    <x v="0"/>
    <n v="25"/>
    <s v="18-29"/>
    <x v="1"/>
    <s v="ne"/>
    <x v="0"/>
    <s v="ne"/>
    <s v="ne"/>
    <n v="150"/>
    <n v="100"/>
    <n v="20.6"/>
    <s v="norma"/>
    <n v="3.73"/>
    <s v="norma"/>
    <n v="1.57"/>
    <n v="1.63"/>
    <n v="1.1599999999999999"/>
    <n v="0.05"/>
    <s v="10-20%"/>
  </r>
  <r>
    <n v="288"/>
    <x v="0"/>
    <n v="24"/>
    <s v="18-29"/>
    <x v="1"/>
    <s v="ano"/>
    <x v="0"/>
    <s v="ne"/>
    <s v="ne"/>
    <n v="110"/>
    <n v="65"/>
    <n v="21.5"/>
    <s v="norma"/>
    <n v="4.03"/>
    <s v="norma"/>
    <n v="1.67"/>
    <n v="1.78"/>
    <n v="1.86"/>
    <n v="0.05"/>
    <s v="5-10%"/>
  </r>
  <r>
    <n v="289"/>
    <x v="0"/>
    <n v="45"/>
    <s v="45-59"/>
    <x v="0"/>
    <s v="ne"/>
    <x v="0"/>
    <s v="ne"/>
    <s v="ne"/>
    <n v="150"/>
    <n v="100"/>
    <n v="25.7"/>
    <s v="nadváha"/>
    <n v="5.31"/>
    <s v="vysoký"/>
    <n v="3.22"/>
    <n v="1.35"/>
    <n v="1.62"/>
    <s v="10-20%"/>
    <s v="20-40%"/>
  </r>
  <r>
    <n v="290"/>
    <x v="0"/>
    <n v="48"/>
    <s v="45-59"/>
    <x v="1"/>
    <s v="ne"/>
    <x v="0"/>
    <s v="ne"/>
    <m/>
    <n v="145"/>
    <n v="90"/>
    <n v="23.7"/>
    <s v="norma"/>
    <n v="3.69"/>
    <s v="norma"/>
    <n v="1.71"/>
    <n v="1.77"/>
    <n v="0.46"/>
    <s v="5-10%"/>
    <s v="10-20%"/>
  </r>
  <r>
    <n v="291"/>
    <x v="0"/>
    <n v="47"/>
    <s v="45-59"/>
    <x v="1"/>
    <s v="ne"/>
    <x v="0"/>
    <s v="ne"/>
    <s v="ano"/>
    <n v="120"/>
    <n v="85"/>
    <n v="30.4"/>
    <s v="obezita"/>
    <n v="6.07"/>
    <s v="vysoký"/>
    <n v="3.33"/>
    <n v="0.88"/>
    <n v="4.0999999999999996"/>
    <s v="5-10%"/>
    <s v="10-20%"/>
  </r>
  <r>
    <n v="292"/>
    <x v="0"/>
    <n v="26"/>
    <s v="18-29"/>
    <x v="1"/>
    <s v="ne"/>
    <x v="0"/>
    <s v="ne"/>
    <s v="ne"/>
    <n v="130"/>
    <n v="70"/>
    <n v="25.4"/>
    <s v="nadváha"/>
    <n v="3.7"/>
    <s v="norma"/>
    <n v="1.98"/>
    <n v="1.28"/>
    <n v="0.96"/>
    <n v="0.05"/>
    <s v="5-10%"/>
  </r>
  <r>
    <n v="293"/>
    <x v="0"/>
    <n v="44"/>
    <s v="30-44"/>
    <x v="1"/>
    <s v="ne"/>
    <x v="0"/>
    <s v="ne"/>
    <s v="ne"/>
    <n v="120"/>
    <n v="80"/>
    <n v="22.2"/>
    <s v="norma"/>
    <n v="4.67"/>
    <s v="norma"/>
    <n v="2.99"/>
    <n v="1.25"/>
    <n v="0.95"/>
    <s v="5-10%"/>
    <s v="10-20%"/>
  </r>
  <r>
    <n v="294"/>
    <x v="0"/>
    <n v="33"/>
    <s v="30-44"/>
    <x v="1"/>
    <s v="ano"/>
    <x v="0"/>
    <s v="ne"/>
    <s v="ne"/>
    <n v="130"/>
    <n v="70"/>
    <n v="20.5"/>
    <s v="norma"/>
    <n v="3"/>
    <s v="norma"/>
    <n v="1.42"/>
    <n v="1.29"/>
    <n v="0.63"/>
    <n v="0.05"/>
    <s v="10-20%"/>
  </r>
  <r>
    <n v="295"/>
    <x v="0"/>
    <n v="43"/>
    <s v="30-44"/>
    <x v="0"/>
    <s v="ne"/>
    <x v="1"/>
    <s v="ne"/>
    <s v="ano"/>
    <n v="130"/>
    <n v="80"/>
    <n v="30.4"/>
    <s v="obezita"/>
    <n v="6.12"/>
    <s v="vysoký"/>
    <n v="2.98"/>
    <n v="1.1499999999999999"/>
    <n v="4.38"/>
    <s v="10-20%"/>
    <s v="10-20%"/>
  </r>
  <r>
    <n v="296"/>
    <x v="0"/>
    <n v="41"/>
    <s v="30-44"/>
    <x v="1"/>
    <s v="ne"/>
    <x v="0"/>
    <s v="ne"/>
    <s v="ano"/>
    <n v="130"/>
    <n v="80"/>
    <n v="24.7"/>
    <s v="norma"/>
    <n v="4.43"/>
    <s v="norma"/>
    <n v="2.31"/>
    <n v="1.87"/>
    <n v="0.55000000000000004"/>
    <n v="0.05"/>
    <s v="10-20%"/>
  </r>
  <r>
    <n v="297"/>
    <x v="0"/>
    <n v="22"/>
    <s v="18-29"/>
    <x v="1"/>
    <s v="ne"/>
    <x v="0"/>
    <s v="ne"/>
    <s v="ne"/>
    <n v="120"/>
    <n v="70"/>
    <n v="26.2"/>
    <s v="nadváha"/>
    <n v="4.0999999999999996"/>
    <s v="norma"/>
    <n v="2.2000000000000002"/>
    <n v="1"/>
    <n v="1.97"/>
    <n v="0.05"/>
    <s v="5-10%"/>
  </r>
  <r>
    <n v="298"/>
    <x v="0"/>
    <n v="35"/>
    <s v="30-44"/>
    <x v="1"/>
    <s v="ne"/>
    <x v="1"/>
    <s v="ne"/>
    <s v="ano"/>
    <n v="120"/>
    <n v="80"/>
    <n v="27.2"/>
    <s v="nadváha"/>
    <n v="5.07"/>
    <s v="norma"/>
    <n v="2.76"/>
    <n v="1.27"/>
    <n v="2.29"/>
    <n v="0.05"/>
    <s v="10-20%"/>
  </r>
  <r>
    <n v="299"/>
    <x v="0"/>
    <n v="42"/>
    <s v="30-44"/>
    <x v="1"/>
    <s v="ne"/>
    <x v="0"/>
    <s v="ne"/>
    <s v="ne"/>
    <n v="140"/>
    <n v="80"/>
    <n v="26.5"/>
    <s v="nadváha"/>
    <n v="4.97"/>
    <s v="norma"/>
    <n v="2.5499999999999998"/>
    <n v="1.96"/>
    <n v="1.02"/>
    <s v="5-10%"/>
    <s v="10-20%"/>
  </r>
  <r>
    <n v="300"/>
    <x v="0"/>
    <n v="44"/>
    <s v="30-44"/>
    <x v="0"/>
    <s v="ne"/>
    <x v="0"/>
    <s v="ne"/>
    <s v="ano"/>
    <n v="130"/>
    <n v="85"/>
    <n v="27"/>
    <s v="nadváha"/>
    <n v="6.4"/>
    <s v="vysoký"/>
    <n v="3.9"/>
    <n v="1.66"/>
    <n v="1.84"/>
    <s v="10-20%"/>
    <s v="20-40%"/>
  </r>
  <r>
    <n v="301"/>
    <x v="0"/>
    <n v="38"/>
    <s v="30-44"/>
    <x v="0"/>
    <s v="ne"/>
    <x v="1"/>
    <s v="ne"/>
    <s v="ano"/>
    <n v="140"/>
    <n v="100"/>
    <n v="30"/>
    <s v="obezita"/>
    <n v="4.4800000000000004"/>
    <s v="norma"/>
    <n v="2.93"/>
    <n v="1.04"/>
    <n v="1.1299999999999999"/>
    <n v="0.05"/>
    <s v="10-20%"/>
  </r>
  <r>
    <n v="302"/>
    <x v="0"/>
    <n v="42"/>
    <s v="30-44"/>
    <x v="0"/>
    <s v="ne"/>
    <x v="0"/>
    <s v="ne"/>
    <m/>
    <n v="130"/>
    <n v="85"/>
    <n v="28.4"/>
    <s v="nadváha"/>
    <n v="8"/>
    <s v="vysoký"/>
    <n v="6.06"/>
    <n v="0.96"/>
    <n v="2.16"/>
    <s v="10-20%"/>
    <s v="20-40%"/>
  </r>
  <r>
    <n v="303"/>
    <x v="0"/>
    <n v="50"/>
    <s v="45-59"/>
    <x v="0"/>
    <s v="ne"/>
    <x v="0"/>
    <s v="ne"/>
    <s v="ano"/>
    <n v="150"/>
    <n v="90"/>
    <n v="25.2"/>
    <s v="nadváha"/>
    <n v="6.14"/>
    <s v="vysoký"/>
    <n v="3.96"/>
    <n v="1.2"/>
    <n v="2.15"/>
    <s v="20-40%"/>
    <s v="20-40%"/>
  </r>
  <r>
    <n v="304"/>
    <x v="0"/>
    <n v="53"/>
    <s v="45-59"/>
    <x v="1"/>
    <s v="ne"/>
    <x v="0"/>
    <s v="ne"/>
    <s v="ne"/>
    <n v="130"/>
    <n v="80"/>
    <n v="23.6"/>
    <s v="norma"/>
    <n v="5.97"/>
    <s v="vysoký"/>
    <n v="3.69"/>
    <n v="1.25"/>
    <n v="2.27"/>
    <s v="10-20%"/>
    <s v="10-20%"/>
  </r>
  <r>
    <n v="305"/>
    <x v="0"/>
    <n v="43"/>
    <s v="30-44"/>
    <x v="0"/>
    <s v="ne"/>
    <x v="0"/>
    <s v="ne"/>
    <m/>
    <n v="140"/>
    <n v="80"/>
    <n v="25.4"/>
    <s v="nadváha"/>
    <n v="5.96"/>
    <s v="vysoký"/>
    <n v="3.52"/>
    <n v="0.96"/>
    <n v="3.25"/>
    <s v="10-20%"/>
    <s v="20-40%"/>
  </r>
  <r>
    <n v="306"/>
    <x v="0"/>
    <n v="44"/>
    <s v="30-44"/>
    <x v="1"/>
    <s v="ano"/>
    <x v="0"/>
    <s v="ne"/>
    <m/>
    <n v="170"/>
    <n v="100"/>
    <n v="39"/>
    <s v="obezita"/>
    <n v="3.78"/>
    <s v="norma"/>
    <n v="2.2799999999999998"/>
    <n v="1.2"/>
    <n v="0.66"/>
    <s v="5-10%"/>
    <s v="10-20%"/>
  </r>
  <r>
    <n v="307"/>
    <x v="0"/>
    <n v="31"/>
    <s v="30-44"/>
    <x v="0"/>
    <s v="ano"/>
    <x v="0"/>
    <s v="ne"/>
    <s v="ne"/>
    <n v="120"/>
    <n v="60"/>
    <n v="23"/>
    <s v="norma"/>
    <n v="5.68"/>
    <s v="vysoký"/>
    <n v="3.5"/>
    <n v="1.91"/>
    <n v="0.6"/>
    <n v="0.05"/>
    <s v="10-20%"/>
  </r>
  <r>
    <n v="308"/>
    <x v="0"/>
    <n v="49"/>
    <s v="45-59"/>
    <x v="1"/>
    <s v="ano"/>
    <x v="0"/>
    <s v="ne"/>
    <s v="ano"/>
    <n v="120"/>
    <n v="80"/>
    <n v="24.5"/>
    <s v="norma"/>
    <n v="4.3600000000000003"/>
    <s v="norma"/>
    <m/>
    <n v="0.8"/>
    <n v="11.43"/>
    <s v="5-10%"/>
    <s v="10-20%"/>
  </r>
  <r>
    <n v="309"/>
    <x v="0"/>
    <n v="33"/>
    <s v="30-44"/>
    <x v="1"/>
    <s v="ano"/>
    <x v="0"/>
    <s v="ne"/>
    <s v="ne"/>
    <n v="105"/>
    <n v="75"/>
    <n v="24"/>
    <s v="norma"/>
    <n v="5.08"/>
    <s v="norma"/>
    <n v="3.05"/>
    <n v="1.67"/>
    <n v="0.79"/>
    <n v="0.05"/>
    <s v="10-20%"/>
  </r>
  <r>
    <n v="310"/>
    <x v="0"/>
    <n v="34"/>
    <s v="30-44"/>
    <x v="1"/>
    <s v="ano"/>
    <x v="0"/>
    <s v="ne"/>
    <s v="ne"/>
    <n v="125"/>
    <n v="80"/>
    <n v="26.5"/>
    <s v="nadváha"/>
    <n v="5.32"/>
    <s v="vysoký"/>
    <n v="3.27"/>
    <n v="1.68"/>
    <n v="0.81"/>
    <n v="0.05"/>
    <s v="10-20%"/>
  </r>
  <r>
    <n v="311"/>
    <x v="0"/>
    <n v="50"/>
    <s v="45-59"/>
    <x v="0"/>
    <s v="ano"/>
    <x v="0"/>
    <s v="ne"/>
    <s v="ano"/>
    <n v="135"/>
    <n v="85"/>
    <n v="27"/>
    <s v="nadváha"/>
    <n v="6.65"/>
    <s v="vysoký"/>
    <n v="3.49"/>
    <n v="1.02"/>
    <n v="4.7"/>
    <s v="10-20%"/>
    <s v="20-40%"/>
  </r>
  <r>
    <n v="312"/>
    <x v="0"/>
    <n v="72"/>
    <s v="60 a více"/>
    <x v="1"/>
    <s v="ano"/>
    <x v="0"/>
    <s v="ne"/>
    <m/>
    <n v="160"/>
    <n v="95"/>
    <n v="26"/>
    <s v="nadváha"/>
    <n v="5.56"/>
    <s v="vysoký"/>
    <n v="3.08"/>
    <n v="1.1200000000000001"/>
    <n v="2.99"/>
    <s v="20-40%"/>
    <s v="20-40%"/>
  </r>
  <r>
    <n v="313"/>
    <x v="0"/>
    <n v="66"/>
    <s v="60 a více"/>
    <x v="1"/>
    <s v="ne"/>
    <x v="0"/>
    <s v="ne"/>
    <s v="ano"/>
    <n v="140"/>
    <n v="90"/>
    <n v="27.5"/>
    <s v="nadváha"/>
    <n v="6.31"/>
    <s v="vysoký"/>
    <n v="4.3"/>
    <n v="1.51"/>
    <n v="1.1100000000000001"/>
    <s v="20-40%"/>
    <s v="20-40%"/>
  </r>
  <r>
    <n v="314"/>
    <x v="0"/>
    <n v="47"/>
    <s v="45-59"/>
    <x v="1"/>
    <s v="ne"/>
    <x v="0"/>
    <s v="ne"/>
    <s v="ne"/>
    <n v="120"/>
    <n v="80"/>
    <n v="26.2"/>
    <s v="nadváha"/>
    <n v="4.2699999999999996"/>
    <s v="norma"/>
    <n v="2.62"/>
    <n v="0.83"/>
    <n v="1.81"/>
    <n v="0.05"/>
    <s v="5-10%"/>
  </r>
  <r>
    <n v="315"/>
    <x v="0"/>
    <n v="28"/>
    <s v="18-29"/>
    <x v="1"/>
    <s v="ne"/>
    <x v="0"/>
    <s v="ne"/>
    <s v="ano"/>
    <n v="110"/>
    <n v="80"/>
    <n v="23.8"/>
    <s v="norma"/>
    <n v="3.5"/>
    <s v="norma"/>
    <n v="1.69"/>
    <n v="1.34"/>
    <n v="1.03"/>
    <n v="0.05"/>
    <s v="5-10%"/>
  </r>
  <r>
    <n v="316"/>
    <x v="0"/>
    <n v="38"/>
    <s v="30-44"/>
    <x v="0"/>
    <s v="ne"/>
    <x v="0"/>
    <s v="ne"/>
    <s v="ne"/>
    <n v="120"/>
    <n v="80"/>
    <n v="24.8"/>
    <s v="norma"/>
    <n v="5.55"/>
    <s v="vysoký"/>
    <n v="2.97"/>
    <n v="1.86"/>
    <n v="1.58"/>
    <n v="0.05"/>
    <s v="20-40%"/>
  </r>
  <r>
    <n v="317"/>
    <x v="0"/>
    <n v="37"/>
    <s v="30-44"/>
    <x v="0"/>
    <s v="ne"/>
    <x v="0"/>
    <s v="ne"/>
    <s v="ano"/>
    <n v="110"/>
    <n v="65"/>
    <n v="27.2"/>
    <s v="nadváha"/>
    <n v="5.9"/>
    <s v="vysoký"/>
    <n v="4.0599999999999996"/>
    <n v="1.1000000000000001"/>
    <n v="1.63"/>
    <n v="0.05"/>
    <s v="20-40%"/>
  </r>
  <r>
    <n v="318"/>
    <x v="0"/>
    <n v="53"/>
    <s v="45-59"/>
    <x v="1"/>
    <s v="ne"/>
    <x v="1"/>
    <s v="ne"/>
    <s v="ano"/>
    <n v="150"/>
    <n v="80"/>
    <n v="33.299999999999997"/>
    <s v="obezita"/>
    <n v="4.74"/>
    <s v="norma"/>
    <n v="1.96"/>
    <n v="0.83"/>
    <n v="4.3"/>
    <s v="10-20%"/>
    <s v="10-20%"/>
  </r>
  <r>
    <n v="319"/>
    <x v="0"/>
    <n v="31"/>
    <s v="30-44"/>
    <x v="1"/>
    <s v="ne"/>
    <x v="0"/>
    <s v="ne"/>
    <s v="ano"/>
    <n v="120"/>
    <n v="70"/>
    <n v="22.2"/>
    <s v="norma"/>
    <n v="4.5599999999999996"/>
    <s v="norma"/>
    <n v="2.31"/>
    <n v="2.0299999999999998"/>
    <n v="0.48"/>
    <n v="0.05"/>
    <s v="10-20%"/>
  </r>
  <r>
    <n v="320"/>
    <x v="0"/>
    <n v="35"/>
    <s v="30-44"/>
    <x v="1"/>
    <s v="ano"/>
    <x v="0"/>
    <s v="ne"/>
    <s v="ano"/>
    <n v="120"/>
    <n v="80"/>
    <n v="25"/>
    <s v="nadváha"/>
    <n v="4.16"/>
    <s v="norma"/>
    <n v="2.2999999999999998"/>
    <n v="1.55"/>
    <n v="0.69"/>
    <n v="0.05"/>
    <s v="5-10%"/>
  </r>
  <r>
    <n v="321"/>
    <x v="0"/>
    <n v="35"/>
    <s v="30-44"/>
    <x v="1"/>
    <s v="ne"/>
    <x v="0"/>
    <s v="ne"/>
    <s v="ne"/>
    <n v="115"/>
    <n v="70"/>
    <n v="27.5"/>
    <s v="nadváha"/>
    <n v="4.24"/>
    <s v="norma"/>
    <n v="1.98"/>
    <n v="1.1499999999999999"/>
    <n v="2.4500000000000002"/>
    <n v="0.05"/>
    <s v="5-10%"/>
  </r>
  <r>
    <n v="322"/>
    <x v="0"/>
    <n v="26"/>
    <s v="18-29"/>
    <x v="1"/>
    <s v="ne"/>
    <x v="0"/>
    <s v="ne"/>
    <s v="ne"/>
    <n v="115"/>
    <n v="75"/>
    <n v="25.9"/>
    <s v="nadváha"/>
    <n v="5.12"/>
    <s v="norma"/>
    <n v="2.73"/>
    <n v="2"/>
    <n v="0.86"/>
    <n v="0.05"/>
    <s v="10-20%"/>
  </r>
  <r>
    <n v="323"/>
    <x v="0"/>
    <n v="40"/>
    <s v="30-44"/>
    <x v="1"/>
    <s v="ne"/>
    <x v="0"/>
    <s v="ne"/>
    <s v="ne"/>
    <n v="120"/>
    <n v="80"/>
    <n v="24"/>
    <s v="norma"/>
    <n v="4.5599999999999996"/>
    <s v="norma"/>
    <n v="1.8"/>
    <n v="1.91"/>
    <n v="1.87"/>
    <s v="5-10%"/>
    <s v="10-20%"/>
  </r>
  <r>
    <n v="324"/>
    <x v="0"/>
    <n v="46"/>
    <s v="45-59"/>
    <x v="1"/>
    <s v="ne"/>
    <x v="0"/>
    <s v="ne"/>
    <s v="ano"/>
    <n v="105"/>
    <n v="60"/>
    <n v="24"/>
    <s v="norma"/>
    <n v="6.43"/>
    <s v="vysoký"/>
    <n v="4.4800000000000004"/>
    <n v="1.4"/>
    <n v="1.21"/>
    <s v="5-10%"/>
    <s v="10-20%"/>
  </r>
  <r>
    <n v="325"/>
    <x v="0"/>
    <n v="29"/>
    <s v="18-29"/>
    <x v="1"/>
    <s v="ano"/>
    <x v="0"/>
    <s v="ne"/>
    <s v="ne"/>
    <n v="120"/>
    <n v="80"/>
    <n v="23.5"/>
    <s v="norma"/>
    <n v="6.11"/>
    <s v="vysoký"/>
    <n v="4.1399999999999997"/>
    <n v="1.02"/>
    <n v="2.08"/>
    <n v="0.05"/>
    <s v="5-10%"/>
  </r>
  <r>
    <n v="326"/>
    <x v="0"/>
    <n v="47"/>
    <s v="45-59"/>
    <x v="1"/>
    <s v="ne"/>
    <x v="0"/>
    <s v="ne"/>
    <s v="ne"/>
    <n v="130"/>
    <n v="90"/>
    <n v="34.700000000000003"/>
    <s v="obezita"/>
    <n v="5.0599999999999996"/>
    <s v="norma"/>
    <n v="3.52"/>
    <n v="1.05"/>
    <n v="1.08"/>
    <s v="5-10%"/>
    <s v="10-20%"/>
  </r>
  <r>
    <n v="327"/>
    <x v="0"/>
    <n v="61"/>
    <s v="60 a více"/>
    <x v="1"/>
    <s v="ne"/>
    <x v="0"/>
    <s v="ne"/>
    <s v="ne"/>
    <n v="130"/>
    <n v="90"/>
    <n v="26.8"/>
    <s v="nadváha"/>
    <n v="4.67"/>
    <s v="norma"/>
    <n v="2.8"/>
    <n v="1.28"/>
    <n v="1.3"/>
    <s v="10-20%"/>
    <s v="10-20%"/>
  </r>
  <r>
    <n v="328"/>
    <x v="0"/>
    <n v="25"/>
    <s v="18-29"/>
    <x v="1"/>
    <s v="ano"/>
    <x v="0"/>
    <s v="ne"/>
    <s v="ne"/>
    <n v="110"/>
    <n v="70"/>
    <n v="27"/>
    <s v="nadváha"/>
    <n v="3.88"/>
    <s v="norma"/>
    <n v="2.16"/>
    <n v="1.38"/>
    <n v="0.74"/>
    <n v="0.05"/>
    <s v="5-10%"/>
  </r>
  <r>
    <n v="329"/>
    <x v="0"/>
    <n v="39"/>
    <s v="30-44"/>
    <x v="1"/>
    <s v="ano"/>
    <x v="0"/>
    <s v="ne"/>
    <s v="ne"/>
    <n v="115"/>
    <n v="80"/>
    <n v="23"/>
    <s v="norma"/>
    <n v="4.43"/>
    <s v="norma"/>
    <n v="2.9"/>
    <n v="1.19"/>
    <n v="0.75"/>
    <n v="0.05"/>
    <s v="5-10%"/>
  </r>
  <r>
    <n v="330"/>
    <x v="0"/>
    <n v="28"/>
    <s v="18-29"/>
    <x v="1"/>
    <s v="ne"/>
    <x v="0"/>
    <s v="ne"/>
    <s v="ne"/>
    <n v="130"/>
    <n v="90"/>
    <n v="21.1"/>
    <s v="norma"/>
    <n v="3.95"/>
    <s v="norma"/>
    <n v="2.16"/>
    <n v="1.32"/>
    <n v="1.04"/>
    <n v="0.05"/>
    <s v="10-20%"/>
  </r>
  <r>
    <n v="331"/>
    <x v="0"/>
    <n v="36"/>
    <s v="30-44"/>
    <x v="1"/>
    <s v="ano"/>
    <x v="0"/>
    <s v="ne"/>
    <s v="ne"/>
    <n v="125"/>
    <n v="80"/>
    <n v="23.5"/>
    <s v="norma"/>
    <n v="4.8099999999999996"/>
    <s v="norma"/>
    <m/>
    <m/>
    <n v="1.34"/>
    <n v="0.05"/>
    <s v="10-20%"/>
  </r>
  <r>
    <n v="332"/>
    <x v="0"/>
    <n v="45"/>
    <s v="45-59"/>
    <x v="0"/>
    <s v="ne"/>
    <x v="0"/>
    <s v="ne"/>
    <s v="ano"/>
    <n v="140"/>
    <n v="95"/>
    <n v="22.4"/>
    <s v="norma"/>
    <n v="4.88"/>
    <s v="norma"/>
    <n v="2.72"/>
    <n v="1.66"/>
    <n v="1.0900000000000001"/>
    <s v="10-20%"/>
    <s v="20-40%"/>
  </r>
  <r>
    <n v="333"/>
    <x v="0"/>
    <n v="21"/>
    <s v="18-29"/>
    <x v="1"/>
    <s v="ne"/>
    <x v="0"/>
    <s v="ne"/>
    <s v="ne"/>
    <n v="110"/>
    <n v="70"/>
    <n v="20.5"/>
    <s v="norma"/>
    <n v="4.16"/>
    <s v="norma"/>
    <n v="2.58"/>
    <n v="1.18"/>
    <n v="0.89"/>
    <n v="0.05"/>
    <s v="5-10%"/>
  </r>
  <r>
    <n v="334"/>
    <x v="0"/>
    <n v="47"/>
    <s v="45-59"/>
    <x v="1"/>
    <s v="ano"/>
    <x v="0"/>
    <s v="ne"/>
    <s v="ano"/>
    <n v="120"/>
    <n v="70"/>
    <n v="20.5"/>
    <s v="norma"/>
    <n v="4.8499999999999996"/>
    <s v="norma"/>
    <n v="2.97"/>
    <n v="1.55"/>
    <n v="0.72"/>
    <s v="5-10%"/>
    <s v="10-20%"/>
  </r>
  <r>
    <n v="335"/>
    <x v="0"/>
    <n v="32"/>
    <s v="30-44"/>
    <x v="1"/>
    <s v="ano"/>
    <x v="0"/>
    <s v="ne"/>
    <s v="ano"/>
    <n v="140"/>
    <n v="90"/>
    <n v="31"/>
    <s v="obezita"/>
    <n v="5.43"/>
    <s v="vysoký"/>
    <n v="3.22"/>
    <n v="1.63"/>
    <n v="1.27"/>
    <n v="0.05"/>
    <s v="10-20%"/>
  </r>
  <r>
    <n v="336"/>
    <x v="0"/>
    <n v="35"/>
    <s v="30-44"/>
    <x v="1"/>
    <s v="ano"/>
    <x v="0"/>
    <s v="ne"/>
    <s v="ano"/>
    <n v="110"/>
    <n v="70"/>
    <n v="26"/>
    <s v="nadváha"/>
    <n v="5.05"/>
    <s v="norma"/>
    <n v="3.22"/>
    <n v="1.4"/>
    <n v="0.95"/>
    <n v="0.05"/>
    <s v="10-20%"/>
  </r>
  <r>
    <n v="337"/>
    <x v="0"/>
    <n v="26"/>
    <s v="18-29"/>
    <x v="0"/>
    <s v="ano"/>
    <x v="0"/>
    <s v="ne"/>
    <s v="ne"/>
    <n v="130"/>
    <n v="80"/>
    <n v="19.5"/>
    <s v="norma"/>
    <n v="4.3600000000000003"/>
    <s v="norma"/>
    <n v="1.6"/>
    <n v="2.5099999999999998"/>
    <n v="0.55000000000000004"/>
    <n v="0.05"/>
    <s v="10-20%"/>
  </r>
  <r>
    <n v="338"/>
    <x v="0"/>
    <n v="45"/>
    <s v="45-59"/>
    <x v="1"/>
    <s v="ne"/>
    <x v="1"/>
    <s v="ne"/>
    <s v="ano"/>
    <n v="145"/>
    <n v="95"/>
    <n v="25.4"/>
    <s v="nadváha"/>
    <n v="4.04"/>
    <s v="norma"/>
    <n v="2.29"/>
    <n v="1"/>
    <n v="1.66"/>
    <n v="0.05"/>
    <s v="10-20%"/>
  </r>
  <r>
    <n v="339"/>
    <x v="0"/>
    <n v="31"/>
    <s v="30-44"/>
    <x v="1"/>
    <s v="ano"/>
    <x v="0"/>
    <s v="ne"/>
    <s v="ne"/>
    <n v="135"/>
    <n v="80"/>
    <n v="28"/>
    <s v="nadváha"/>
    <n v="5.45"/>
    <s v="vysoký"/>
    <n v="3.34"/>
    <n v="1.1100000000000001"/>
    <n v="2.19"/>
    <n v="0.05"/>
    <s v="10-20%"/>
  </r>
  <r>
    <n v="340"/>
    <x v="0"/>
    <n v="38"/>
    <s v="30-44"/>
    <x v="1"/>
    <s v="ne"/>
    <x v="0"/>
    <s v="ne"/>
    <s v="ano"/>
    <n v="140"/>
    <n v="100"/>
    <n v="24.8"/>
    <s v="norma"/>
    <n v="4.1500000000000004"/>
    <s v="norma"/>
    <n v="2.44"/>
    <n v="1.33"/>
    <n v="0.84"/>
    <n v="0.05"/>
    <s v="10-20%"/>
  </r>
  <r>
    <n v="341"/>
    <x v="0"/>
    <n v="36"/>
    <s v="30-44"/>
    <x v="0"/>
    <s v="ano"/>
    <x v="0"/>
    <s v="ne"/>
    <m/>
    <n v="95"/>
    <n v="70"/>
    <n v="23"/>
    <s v="norma"/>
    <n v="4.29"/>
    <s v="norma"/>
    <n v="2.04"/>
    <n v="2"/>
    <n v="0.56000000000000005"/>
    <n v="0.05"/>
    <s v="10-20%"/>
  </r>
  <r>
    <n v="342"/>
    <x v="0"/>
    <n v="49"/>
    <s v="45-59"/>
    <x v="1"/>
    <s v="ne"/>
    <x v="0"/>
    <s v="ne"/>
    <m/>
    <n v="130"/>
    <n v="70"/>
    <n v="24.2"/>
    <s v="norma"/>
    <n v="5.68"/>
    <s v="vysoký"/>
    <n v="3.44"/>
    <n v="1.26"/>
    <n v="2.16"/>
    <s v="5-10%"/>
    <s v="10-20%"/>
  </r>
  <r>
    <n v="343"/>
    <x v="0"/>
    <n v="23"/>
    <s v="18-29"/>
    <x v="1"/>
    <s v="ano"/>
    <x v="0"/>
    <s v="ne"/>
    <s v="ne"/>
    <n v="110"/>
    <n v="70"/>
    <n v="19.5"/>
    <s v="norma"/>
    <n v="4.8"/>
    <s v="norma"/>
    <n v="2.65"/>
    <n v="1.74"/>
    <n v="0.9"/>
    <n v="0.05"/>
    <s v="10-20%"/>
  </r>
  <r>
    <n v="344"/>
    <x v="0"/>
    <n v="34"/>
    <s v="30-44"/>
    <x v="1"/>
    <s v="ne"/>
    <x v="0"/>
    <s v="ne"/>
    <s v="ne"/>
    <n v="135"/>
    <n v="80"/>
    <n v="26.2"/>
    <s v="nadváha"/>
    <n v="4.95"/>
    <s v="norma"/>
    <n v="3.11"/>
    <n v="1.31"/>
    <n v="1.17"/>
    <n v="0.05"/>
    <s v="10-20%"/>
  </r>
  <r>
    <n v="345"/>
    <x v="0"/>
    <n v="20"/>
    <s v="18-29"/>
    <x v="1"/>
    <s v="ano"/>
    <x v="0"/>
    <s v="ne"/>
    <s v="ne"/>
    <n v="130"/>
    <n v="70"/>
    <n v="27"/>
    <s v="nadváha"/>
    <n v="3.86"/>
    <s v="norma"/>
    <n v="2.2400000000000002"/>
    <n v="1.42"/>
    <n v="0.45"/>
    <n v="0.05"/>
    <s v="5-10%"/>
  </r>
  <r>
    <n v="346"/>
    <x v="0"/>
    <n v="28"/>
    <s v="18-29"/>
    <x v="1"/>
    <s v="ano"/>
    <x v="0"/>
    <s v="ne"/>
    <s v="ano"/>
    <n v="120"/>
    <n v="70"/>
    <n v="22.5"/>
    <s v="norma"/>
    <n v="2.68"/>
    <s v="norma"/>
    <n v="0.96"/>
    <n v="1.46"/>
    <n v="0.57999999999999996"/>
    <n v="0.05"/>
    <s v="5-10%"/>
  </r>
  <r>
    <n v="347"/>
    <x v="0"/>
    <n v="44"/>
    <s v="30-44"/>
    <x v="0"/>
    <s v="ano"/>
    <x v="0"/>
    <s v="ne"/>
    <s v="ne"/>
    <n v="115"/>
    <n v="65"/>
    <n v="24"/>
    <s v="norma"/>
    <n v="4.9400000000000004"/>
    <s v="norma"/>
    <n v="2.61"/>
    <n v="1.35"/>
    <n v="2.15"/>
    <s v="5-10%"/>
    <s v="10-20%"/>
  </r>
  <r>
    <n v="348"/>
    <x v="0"/>
    <n v="35"/>
    <s v="30-44"/>
    <x v="0"/>
    <s v="ne"/>
    <x v="0"/>
    <s v="ne"/>
    <s v="ne"/>
    <n v="140"/>
    <n v="80"/>
    <n v="24.5"/>
    <s v="norma"/>
    <n v="5.34"/>
    <s v="vysoký"/>
    <m/>
    <m/>
    <m/>
    <s v="5-10%"/>
    <s v="20-40%"/>
  </r>
  <r>
    <n v="349"/>
    <x v="0"/>
    <n v="52"/>
    <s v="45-59"/>
    <x v="1"/>
    <s v="ne"/>
    <x v="0"/>
    <s v="ne"/>
    <s v="ne"/>
    <n v="110"/>
    <n v="80"/>
    <n v="24"/>
    <s v="norma"/>
    <n v="5.88"/>
    <s v="vysoký"/>
    <n v="3.67"/>
    <n v="1.28"/>
    <n v="2.04"/>
    <s v="10-20%"/>
    <s v="10-20%"/>
  </r>
  <r>
    <n v="350"/>
    <x v="0"/>
    <n v="33"/>
    <s v="30-44"/>
    <x v="1"/>
    <s v="ne"/>
    <x v="0"/>
    <s v="ne"/>
    <s v="ne"/>
    <n v="120"/>
    <n v="80"/>
    <n v="29.5"/>
    <s v="nadváha"/>
    <n v="4.62"/>
    <s v="norma"/>
    <n v="2.4500000000000002"/>
    <n v="0.97"/>
    <n v="2.64"/>
    <n v="0.05"/>
    <s v="10-20%"/>
  </r>
  <r>
    <n v="351"/>
    <x v="0"/>
    <n v="23"/>
    <s v="18-29"/>
    <x v="0"/>
    <s v="ne"/>
    <x v="0"/>
    <s v="ne"/>
    <s v="ne"/>
    <n v="115"/>
    <n v="70"/>
    <n v="21"/>
    <s v="norma"/>
    <n v="4.1100000000000003"/>
    <s v="norma"/>
    <n v="2.5"/>
    <n v="1.25"/>
    <n v="0.8"/>
    <n v="0.05"/>
    <s v="10-20%"/>
  </r>
  <r>
    <n v="352"/>
    <x v="0"/>
    <n v="32"/>
    <s v="30-44"/>
    <x v="1"/>
    <s v="ano"/>
    <x v="0"/>
    <s v="ne"/>
    <s v="ano"/>
    <n v="125"/>
    <n v="85"/>
    <n v="28"/>
    <s v="nadváha"/>
    <n v="6.62"/>
    <s v="vysoký"/>
    <m/>
    <m/>
    <n v="2.4500000000000002"/>
    <n v="0.05"/>
    <s v="10-20%"/>
  </r>
  <r>
    <n v="353"/>
    <x v="0"/>
    <n v="27"/>
    <s v="18-29"/>
    <x v="0"/>
    <s v="ano"/>
    <x v="0"/>
    <s v="ne"/>
    <s v="ano"/>
    <n v="130"/>
    <n v="80"/>
    <n v="28"/>
    <s v="nadváha"/>
    <n v="5.0199999999999996"/>
    <s v="norma"/>
    <n v="2.5299999999999998"/>
    <n v="1.84"/>
    <n v="1.42"/>
    <n v="0.05"/>
    <s v="20-40%"/>
  </r>
  <r>
    <n v="354"/>
    <x v="0"/>
    <n v="29"/>
    <s v="18-29"/>
    <x v="1"/>
    <s v="ne"/>
    <x v="0"/>
    <s v="ne"/>
    <s v="ano"/>
    <n v="120"/>
    <n v="50"/>
    <n v="24.8"/>
    <s v="norma"/>
    <n v="2.67"/>
    <s v="norma"/>
    <n v="1.1000000000000001"/>
    <n v="1.4"/>
    <n v="0.37"/>
    <n v="0.05"/>
    <s v="5-10%"/>
  </r>
  <r>
    <n v="355"/>
    <x v="0"/>
    <n v="22"/>
    <s v="18-29"/>
    <x v="0"/>
    <s v="ne"/>
    <x v="0"/>
    <s v="ne"/>
    <s v="ne"/>
    <n v="130"/>
    <n v="80"/>
    <n v="28.1"/>
    <s v="nadváha"/>
    <n v="4.95"/>
    <s v="norma"/>
    <n v="3.23"/>
    <n v="1.1000000000000001"/>
    <n v="1.36"/>
    <n v="0.05"/>
    <s v="10-20%"/>
  </r>
  <r>
    <n v="356"/>
    <x v="0"/>
    <n v="41"/>
    <s v="30-44"/>
    <x v="1"/>
    <s v="ne"/>
    <x v="0"/>
    <s v="ne"/>
    <s v="ano"/>
    <n v="140"/>
    <n v="90"/>
    <n v="21.8"/>
    <s v="norma"/>
    <n v="6.35"/>
    <s v="vysoký"/>
    <n v="4.0599999999999996"/>
    <n v="1.46"/>
    <n v="1.83"/>
    <s v="5-10%"/>
    <s v="20-40%"/>
  </r>
  <r>
    <n v="357"/>
    <x v="0"/>
    <n v="27"/>
    <s v="18-29"/>
    <x v="1"/>
    <s v="ne"/>
    <x v="0"/>
    <s v="ne"/>
    <s v="ne"/>
    <n v="110"/>
    <n v="70"/>
    <n v="20"/>
    <s v="norma"/>
    <n v="4.5"/>
    <s v="norma"/>
    <n v="2.2999999999999998"/>
    <n v="1.64"/>
    <n v="1.24"/>
    <n v="0.05"/>
    <s v="10-20%"/>
  </r>
  <r>
    <n v="358"/>
    <x v="0"/>
    <n v="23"/>
    <s v="18-29"/>
    <x v="0"/>
    <s v="ano"/>
    <x v="0"/>
    <s v="ne"/>
    <m/>
    <n v="125"/>
    <n v="70"/>
    <n v="19.5"/>
    <s v="norma"/>
    <n v="3.11"/>
    <s v="norma"/>
    <m/>
    <m/>
    <n v="0.64"/>
    <n v="0.05"/>
    <s v="10-20%"/>
  </r>
  <r>
    <n v="359"/>
    <x v="0"/>
    <n v="21"/>
    <s v="18-29"/>
    <x v="1"/>
    <s v="ano"/>
    <x v="0"/>
    <s v="ne"/>
    <s v="ne"/>
    <n v="160"/>
    <n v="100"/>
    <n v="24"/>
    <s v="norma"/>
    <n v="6.15"/>
    <s v="vysoký"/>
    <n v="3.47"/>
    <n v="1.94"/>
    <n v="1.63"/>
    <n v="0.05"/>
    <s v="20-40%"/>
  </r>
  <r>
    <n v="360"/>
    <x v="0"/>
    <n v="20"/>
    <s v="18-29"/>
    <x v="0"/>
    <s v="ne"/>
    <x v="0"/>
    <s v="ne"/>
    <s v="ne"/>
    <n v="150"/>
    <n v="80"/>
    <n v="21.9"/>
    <s v="norma"/>
    <n v="4.3600000000000003"/>
    <s v="norma"/>
    <n v="2.06"/>
    <n v="1.9"/>
    <n v="0.88"/>
    <n v="0.05"/>
    <s v="20-40%"/>
  </r>
  <r>
    <n v="361"/>
    <x v="0"/>
    <n v="24"/>
    <s v="18-29"/>
    <x v="1"/>
    <s v="ne"/>
    <x v="0"/>
    <s v="ne"/>
    <s v="ano"/>
    <n v="120"/>
    <n v="70"/>
    <n v="23.5"/>
    <s v="norma"/>
    <n v="4.66"/>
    <s v="norma"/>
    <n v="2.71"/>
    <n v="1.61"/>
    <n v="0.74"/>
    <n v="0.05"/>
    <s v="10-20%"/>
  </r>
  <r>
    <n v="362"/>
    <x v="0"/>
    <n v="26"/>
    <s v="18-29"/>
    <x v="1"/>
    <s v="ano"/>
    <x v="0"/>
    <s v="ne"/>
    <s v="ano"/>
    <n v="125"/>
    <n v="80"/>
    <n v="26"/>
    <s v="nadváha"/>
    <n v="4.18"/>
    <s v="norma"/>
    <n v="2.5499999999999998"/>
    <n v="1.23"/>
    <n v="0.89"/>
    <n v="0.05"/>
    <s v="5-10%"/>
  </r>
  <r>
    <n v="363"/>
    <x v="0"/>
    <n v="20"/>
    <s v="18-29"/>
    <x v="0"/>
    <s v="ano"/>
    <x v="0"/>
    <s v="ne"/>
    <s v="ano"/>
    <n v="105"/>
    <n v="60"/>
    <n v="18"/>
    <s v="podváha"/>
    <n v="3.65"/>
    <s v="norma"/>
    <n v="2.11"/>
    <n v="1.03"/>
    <n v="1.1200000000000001"/>
    <n v="0.05"/>
    <s v="10-20%"/>
  </r>
  <r>
    <n v="364"/>
    <x v="0"/>
    <n v="20"/>
    <s v="18-29"/>
    <x v="1"/>
    <s v="ano"/>
    <x v="0"/>
    <s v="ne"/>
    <s v="ne"/>
    <n v="120"/>
    <n v="80"/>
    <n v="32"/>
    <s v="obezita"/>
    <n v="4.96"/>
    <s v="norma"/>
    <m/>
    <m/>
    <n v="2.69"/>
    <n v="0.05"/>
    <s v="10-20%"/>
  </r>
  <r>
    <n v="365"/>
    <x v="0"/>
    <n v="31"/>
    <s v="30-44"/>
    <x v="1"/>
    <s v="ne"/>
    <x v="0"/>
    <s v="ne"/>
    <s v="ne"/>
    <n v="140"/>
    <n v="85"/>
    <n v="23.9"/>
    <s v="norma"/>
    <n v="4.0999999999999996"/>
    <s v="norma"/>
    <n v="2.29"/>
    <n v="1.2"/>
    <n v="1.34"/>
    <n v="0.05"/>
    <s v="10-20%"/>
  </r>
  <r>
    <n v="366"/>
    <x v="0"/>
    <n v="29"/>
    <s v="18-29"/>
    <x v="1"/>
    <s v="ano"/>
    <x v="0"/>
    <s v="ne"/>
    <s v="ne"/>
    <n v="125"/>
    <n v="80"/>
    <n v="25.5"/>
    <s v="nadváha"/>
    <n v="3.71"/>
    <s v="norma"/>
    <n v="1.98"/>
    <n v="1.33"/>
    <n v="0.87"/>
    <n v="0.05"/>
    <s v="5-10%"/>
  </r>
  <r>
    <n v="367"/>
    <x v="0"/>
    <n v="43"/>
    <s v="30-44"/>
    <x v="1"/>
    <s v="ne"/>
    <x v="0"/>
    <s v="ne"/>
    <s v="ano"/>
    <n v="140"/>
    <n v="90"/>
    <n v="23.1"/>
    <s v="norma"/>
    <n v="4.34"/>
    <s v="norma"/>
    <n v="2.19"/>
    <n v="1.95"/>
    <n v="0.45"/>
    <n v="0.05"/>
    <s v="10-20%"/>
  </r>
  <r>
    <n v="368"/>
    <x v="0"/>
    <n v="22"/>
    <s v="18-29"/>
    <x v="1"/>
    <s v="ne"/>
    <x v="0"/>
    <s v="ne"/>
    <s v="ne"/>
    <n v="110"/>
    <n v="70"/>
    <n v="24.2"/>
    <s v="norma"/>
    <n v="4.3099999999999996"/>
    <s v="norma"/>
    <n v="2.46"/>
    <n v="1.39"/>
    <n v="1.01"/>
    <n v="0.05"/>
    <s v="5-10%"/>
  </r>
  <r>
    <n v="369"/>
    <x v="0"/>
    <n v="36"/>
    <s v="30-44"/>
    <x v="0"/>
    <s v="ne"/>
    <x v="0"/>
    <s v="ne"/>
    <s v="ne"/>
    <n v="120"/>
    <n v="75"/>
    <n v="23"/>
    <s v="norma"/>
    <n v="5.45"/>
    <s v="vysoký"/>
    <n v="3.69"/>
    <n v="0.98"/>
    <n v="1.72"/>
    <n v="0.05"/>
    <s v="10-20%"/>
  </r>
  <r>
    <n v="370"/>
    <x v="0"/>
    <n v="36"/>
    <s v="30-44"/>
    <x v="0"/>
    <s v="ne"/>
    <x v="0"/>
    <s v="ne"/>
    <s v="ne"/>
    <n v="120"/>
    <n v="80"/>
    <n v="28.6"/>
    <s v="nadváha"/>
    <n v="6.62"/>
    <s v="vysoký"/>
    <n v="4.62"/>
    <n v="1.46"/>
    <n v="1.19"/>
    <s v="5-10%"/>
    <s v="20-40%"/>
  </r>
  <r>
    <n v="371"/>
    <x v="0"/>
    <n v="56"/>
    <s v="45-59"/>
    <x v="0"/>
    <s v="ano"/>
    <x v="0"/>
    <s v="ne"/>
    <s v="ano"/>
    <n v="120"/>
    <n v="80"/>
    <n v="22"/>
    <s v="norma"/>
    <n v="5.32"/>
    <s v="vysoký"/>
    <n v="3.32"/>
    <n v="1.42"/>
    <n v="1.28"/>
    <s v="10-20%"/>
    <s v="10-20%"/>
  </r>
  <r>
    <n v="372"/>
    <x v="0"/>
    <n v="26"/>
    <s v="18-29"/>
    <x v="1"/>
    <s v="ne"/>
    <x v="0"/>
    <s v="ne"/>
    <s v="ano"/>
    <n v="145"/>
    <n v="80"/>
    <n v="22.2"/>
    <s v="norma"/>
    <n v="3.39"/>
    <s v="norma"/>
    <n v="1.88"/>
    <n v="1.31"/>
    <n v="0.44"/>
    <n v="0.05"/>
    <s v="10-20%"/>
  </r>
  <r>
    <n v="373"/>
    <x v="0"/>
    <n v="22"/>
    <s v="18-29"/>
    <x v="1"/>
    <s v="ne"/>
    <x v="0"/>
    <s v="ne"/>
    <m/>
    <n v="135"/>
    <n v="80"/>
    <n v="27.1"/>
    <s v="nadváha"/>
    <n v="5.29"/>
    <s v="vysoký"/>
    <n v="3.62"/>
    <n v="1.3"/>
    <n v="0.81"/>
    <n v="0.05"/>
    <s v="10-20%"/>
  </r>
  <r>
    <n v="374"/>
    <x v="0"/>
    <n v="25"/>
    <s v="18-29"/>
    <x v="0"/>
    <s v="ne"/>
    <x v="0"/>
    <s v="ne"/>
    <s v="ano"/>
    <n v="130"/>
    <n v="70"/>
    <n v="26.8"/>
    <s v="nadváha"/>
    <n v="6.24"/>
    <s v="vysoký"/>
    <n v="3.87"/>
    <n v="0.82"/>
    <n v="3.41"/>
    <n v="0.05"/>
    <s v="20-40%"/>
  </r>
  <r>
    <n v="375"/>
    <x v="0"/>
    <n v="31"/>
    <s v="30-44"/>
    <x v="0"/>
    <s v="ne"/>
    <x v="0"/>
    <s v="ne"/>
    <s v="ne"/>
    <n v="130"/>
    <n v="80"/>
    <n v="26.9"/>
    <s v="nadváha"/>
    <n v="4.32"/>
    <s v="norma"/>
    <n v="1.56"/>
    <n v="0.98"/>
    <n v="3.92"/>
    <n v="0.05"/>
    <s v="10-20%"/>
  </r>
  <r>
    <n v="376"/>
    <x v="0"/>
    <n v="23"/>
    <s v="18-29"/>
    <x v="0"/>
    <s v="ne"/>
    <x v="0"/>
    <s v="ne"/>
    <s v="ne"/>
    <n v="160"/>
    <n v="100"/>
    <n v="22.3"/>
    <s v="norma"/>
    <n v="5.04"/>
    <s v="norma"/>
    <n v="2.4"/>
    <n v="1.36"/>
    <n v="2.82"/>
    <s v="5-10%"/>
    <s v="20-40%"/>
  </r>
  <r>
    <n v="377"/>
    <x v="0"/>
    <n v="21"/>
    <s v="18-29"/>
    <x v="0"/>
    <s v="ne"/>
    <x v="0"/>
    <s v="ne"/>
    <s v="ne"/>
    <n v="120"/>
    <n v="70"/>
    <n v="20.100000000000001"/>
    <s v="norma"/>
    <n v="5.36"/>
    <s v="vysoký"/>
    <n v="2.5499999999999998"/>
    <n v="1.38"/>
    <n v="3.14"/>
    <n v="0.05"/>
    <s v="10-20%"/>
  </r>
  <r>
    <n v="378"/>
    <x v="0"/>
    <n v="42"/>
    <s v="30-44"/>
    <x v="1"/>
    <s v="ne"/>
    <x v="0"/>
    <s v="ne"/>
    <s v="ne"/>
    <n v="120"/>
    <n v="70"/>
    <n v="29.1"/>
    <s v="nadváha"/>
    <n v="6.37"/>
    <s v="vysoký"/>
    <n v="3.51"/>
    <n v="1.1100000000000001"/>
    <n v="3.85"/>
    <s v="5-10%"/>
    <s v="10-20%"/>
  </r>
  <r>
    <n v="379"/>
    <x v="0"/>
    <n v="23"/>
    <s v="18-29"/>
    <x v="1"/>
    <s v="ne"/>
    <x v="0"/>
    <s v="ne"/>
    <s v="ne"/>
    <n v="140"/>
    <n v="80"/>
    <n v="23.4"/>
    <s v="norma"/>
    <n v="3.86"/>
    <s v="norma"/>
    <n v="2.23"/>
    <n v="1.36"/>
    <n v="0.6"/>
    <n v="0.05"/>
    <s v="10-20%"/>
  </r>
  <r>
    <n v="380"/>
    <x v="0"/>
    <n v="57"/>
    <s v="45-59"/>
    <x v="1"/>
    <s v="ne"/>
    <x v="0"/>
    <s v="ne"/>
    <s v="ne"/>
    <n v="125"/>
    <n v="95"/>
    <n v="29.8"/>
    <s v="nadváha"/>
    <n v="6.68"/>
    <s v="vysoký"/>
    <n v="3.98"/>
    <n v="1.51"/>
    <n v="2.62"/>
    <s v="10-20%"/>
    <s v="10-20%"/>
  </r>
  <r>
    <n v="381"/>
    <x v="0"/>
    <n v="34"/>
    <s v="30-44"/>
    <x v="1"/>
    <s v="ne"/>
    <x v="0"/>
    <s v="ne"/>
    <s v="ne"/>
    <n v="130"/>
    <n v="90"/>
    <n v="26.2"/>
    <s v="nadváha"/>
    <n v="4.9800000000000004"/>
    <s v="norma"/>
    <n v="3.53"/>
    <n v="1.17"/>
    <n v="0.61"/>
    <n v="0.05"/>
    <s v="10-20%"/>
  </r>
  <r>
    <n v="382"/>
    <x v="0"/>
    <n v="32"/>
    <s v="30-44"/>
    <x v="1"/>
    <s v="ne"/>
    <x v="0"/>
    <s v="ne"/>
    <s v="ne"/>
    <n v="120"/>
    <n v="80"/>
    <n v="22.9"/>
    <s v="norma"/>
    <n v="4.84"/>
    <s v="norma"/>
    <n v="2.79"/>
    <n v="1.7"/>
    <n v="0.78"/>
    <n v="0.05"/>
    <s v="10-20%"/>
  </r>
  <r>
    <n v="383"/>
    <x v="0"/>
    <n v="61"/>
    <s v="60 a více"/>
    <x v="1"/>
    <s v="ne"/>
    <x v="1"/>
    <s v="ne"/>
    <s v="ano"/>
    <n v="120"/>
    <n v="80"/>
    <n v="24.3"/>
    <s v="norma"/>
    <n v="4.37"/>
    <s v="norma"/>
    <n v="2.0699999999999998"/>
    <n v="1.61"/>
    <n v="1.51"/>
    <s v="5-10%"/>
    <s v="5-10%"/>
  </r>
  <r>
    <n v="384"/>
    <x v="0"/>
    <n v="27"/>
    <s v="18-29"/>
    <x v="0"/>
    <s v="ne"/>
    <x v="0"/>
    <s v="ne"/>
    <s v="ne"/>
    <n v="120"/>
    <n v="80"/>
    <n v="26"/>
    <s v="nadváha"/>
    <n v="4.66"/>
    <s v="norma"/>
    <n v="2.76"/>
    <n v="1"/>
    <n v="1.99"/>
    <n v="0.05"/>
    <s v="10-20%"/>
  </r>
  <r>
    <n v="385"/>
    <x v="0"/>
    <n v="27"/>
    <s v="18-29"/>
    <x v="1"/>
    <s v="ne"/>
    <x v="0"/>
    <s v="ne"/>
    <s v="ano"/>
    <n v="130"/>
    <n v="80"/>
    <n v="21.9"/>
    <s v="norma"/>
    <n v="4.0999999999999996"/>
    <s v="norma"/>
    <n v="2.2799999999999998"/>
    <n v="1.25"/>
    <n v="1.25"/>
    <n v="0.05"/>
    <s v="10-20%"/>
  </r>
  <r>
    <n v="386"/>
    <x v="0"/>
    <n v="29"/>
    <s v="18-29"/>
    <x v="1"/>
    <s v="ne"/>
    <x v="0"/>
    <s v="ne"/>
    <s v="ne"/>
    <n v="150"/>
    <n v="95"/>
    <n v="27.5"/>
    <s v="nadváha"/>
    <n v="6.11"/>
    <s v="vysoký"/>
    <n v="3.68"/>
    <n v="1.1299999999999999"/>
    <n v="2.85"/>
    <n v="0.05"/>
    <s v="20-40%"/>
  </r>
  <r>
    <n v="387"/>
    <x v="0"/>
    <n v="31"/>
    <s v="30-44"/>
    <x v="1"/>
    <s v="ne"/>
    <x v="0"/>
    <s v="ne"/>
    <s v="ano"/>
    <n v="125"/>
    <n v="90"/>
    <n v="27.8"/>
    <s v="nadváha"/>
    <n v="5.03"/>
    <s v="norma"/>
    <n v="3.37"/>
    <n v="1.02"/>
    <n v="1.41"/>
    <n v="0.05"/>
    <s v="10-20%"/>
  </r>
  <r>
    <n v="388"/>
    <x v="0"/>
    <n v="52"/>
    <s v="45-59"/>
    <x v="1"/>
    <s v="ne"/>
    <x v="1"/>
    <s v="ne"/>
    <s v="ano"/>
    <n v="135"/>
    <n v="80"/>
    <n v="33.299999999999997"/>
    <s v="obezita"/>
    <n v="5.2"/>
    <s v="norma"/>
    <n v="2.68"/>
    <n v="1.02"/>
    <n v="3.3"/>
    <s v="5-10%"/>
    <s v="10-20%"/>
  </r>
  <r>
    <n v="389"/>
    <x v="0"/>
    <n v="62"/>
    <s v="60 a více"/>
    <x v="1"/>
    <s v="ne"/>
    <x v="0"/>
    <s v="ne"/>
    <s v="ano"/>
    <n v="160"/>
    <n v="100"/>
    <n v="25.6"/>
    <s v="norma"/>
    <n v="5.21"/>
    <s v="vysoký"/>
    <n v="3.53"/>
    <n v="1.1499999999999999"/>
    <n v="1.1599999999999999"/>
    <s v="10-20%"/>
    <s v="10-20%"/>
  </r>
  <r>
    <n v="390"/>
    <x v="0"/>
    <n v="46"/>
    <s v="45-59"/>
    <x v="0"/>
    <s v="ne"/>
    <x v="1"/>
    <s v="ne"/>
    <s v="ano"/>
    <n v="140"/>
    <n v="80"/>
    <n v="43.5"/>
    <s v="obezita"/>
    <n v="4.37"/>
    <s v="norma"/>
    <n v="2.63"/>
    <n v="1.05"/>
    <n v="1.51"/>
    <s v="10-20%"/>
    <s v="20-40%"/>
  </r>
  <r>
    <n v="391"/>
    <x v="0"/>
    <n v="49"/>
    <s v="45-59"/>
    <x v="1"/>
    <s v="ne"/>
    <x v="0"/>
    <s v="ne"/>
    <s v="ne"/>
    <n v="130"/>
    <n v="90"/>
    <n v="27.2"/>
    <s v="nadváha"/>
    <n v="5.65"/>
    <s v="vysoký"/>
    <n v="3.58"/>
    <n v="1.28"/>
    <n v="1.73"/>
    <s v="5-10%"/>
    <s v="10-20%"/>
  </r>
  <r>
    <n v="392"/>
    <x v="0"/>
    <n v="30"/>
    <s v="30-44"/>
    <x v="1"/>
    <s v="ne"/>
    <x v="0"/>
    <s v="ne"/>
    <s v="ano"/>
    <n v="115"/>
    <n v="80"/>
    <n v="20.3"/>
    <s v="norma"/>
    <n v="3.26"/>
    <s v="norma"/>
    <n v="1.45"/>
    <n v="1.5"/>
    <n v="0.86"/>
    <n v="0.05"/>
    <s v="5-10%"/>
  </r>
  <r>
    <n v="393"/>
    <x v="0"/>
    <n v="23"/>
    <s v="18-29"/>
    <x v="0"/>
    <s v="ne"/>
    <x v="0"/>
    <s v="ne"/>
    <s v="ano"/>
    <n v="120"/>
    <n v="70"/>
    <n v="24.1"/>
    <s v="norma"/>
    <n v="4.42"/>
    <s v="norma"/>
    <n v="2.64"/>
    <n v="1.25"/>
    <n v="1.1599999999999999"/>
    <n v="0.05"/>
    <s v="10-20%"/>
  </r>
  <r>
    <n v="394"/>
    <x v="0"/>
    <n v="28"/>
    <s v="18-29"/>
    <x v="1"/>
    <s v="ne"/>
    <x v="0"/>
    <s v="ne"/>
    <s v="ne"/>
    <n v="120"/>
    <n v="65"/>
    <n v="23"/>
    <s v="norma"/>
    <n v="3.28"/>
    <s v="norma"/>
    <n v="1.43"/>
    <n v="1.4"/>
    <n v="0.98"/>
    <n v="0.05"/>
    <s v="5-10%"/>
  </r>
  <r>
    <n v="395"/>
    <x v="0"/>
    <n v="39"/>
    <s v="30-44"/>
    <x v="1"/>
    <s v="ne"/>
    <x v="0"/>
    <s v="ne"/>
    <s v="ano"/>
    <n v="130"/>
    <n v="80"/>
    <n v="32.1"/>
    <s v="obezita"/>
    <n v="3.64"/>
    <s v="norma"/>
    <n v="2.0499999999999998"/>
    <n v="0.75"/>
    <n v="1.84"/>
    <n v="0.05"/>
    <s v="10-20%"/>
  </r>
  <r>
    <n v="396"/>
    <x v="0"/>
    <n v="26"/>
    <s v="18-29"/>
    <x v="1"/>
    <s v="ne"/>
    <x v="0"/>
    <s v="ne"/>
    <s v="ne"/>
    <n v="120"/>
    <n v="80"/>
    <n v="21.8"/>
    <s v="norma"/>
    <n v="4.45"/>
    <s v="norma"/>
    <n v="2.79"/>
    <n v="1.27"/>
    <n v="0.86"/>
    <n v="0.05"/>
    <s v="5-10%"/>
  </r>
  <r>
    <n v="397"/>
    <x v="0"/>
    <n v="34"/>
    <s v="30-44"/>
    <x v="1"/>
    <s v="ne"/>
    <x v="0"/>
    <s v="ne"/>
    <s v="ne"/>
    <n v="130"/>
    <n v="80"/>
    <n v="27.5"/>
    <s v="nadváha"/>
    <n v="4.22"/>
    <s v="norma"/>
    <n v="2.77"/>
    <n v="0.78"/>
    <n v="1.48"/>
    <n v="0.05"/>
    <s v="10-20%"/>
  </r>
  <r>
    <n v="398"/>
    <x v="0"/>
    <n v="45"/>
    <s v="45-59"/>
    <x v="1"/>
    <s v="ne"/>
    <x v="0"/>
    <s v="ne"/>
    <s v="ne"/>
    <n v="110"/>
    <n v="70"/>
    <n v="22.8"/>
    <s v="norma"/>
    <n v="4.34"/>
    <s v="norma"/>
    <n v="2.33"/>
    <n v="1.49"/>
    <n v="1.1499999999999999"/>
    <n v="0.05"/>
    <s v="5-10%"/>
  </r>
  <r>
    <n v="399"/>
    <x v="0"/>
    <n v="40"/>
    <s v="30-44"/>
    <x v="1"/>
    <s v="ne"/>
    <x v="1"/>
    <s v="ne"/>
    <s v="ano"/>
    <n v="130"/>
    <n v="95"/>
    <n v="29.1"/>
    <s v="nadváha"/>
    <n v="5.54"/>
    <s v="vysoký"/>
    <n v="3.17"/>
    <n v="1.42"/>
    <n v="2.09"/>
    <s v="5-10%"/>
    <s v="20-40%"/>
  </r>
  <r>
    <n v="400"/>
    <x v="0"/>
    <n v="28"/>
    <s v="18-29"/>
    <x v="1"/>
    <s v="ne"/>
    <x v="0"/>
    <s v="ne"/>
    <s v="ne"/>
    <n v="130"/>
    <n v="80"/>
    <n v="19.600000000000001"/>
    <s v="norma"/>
    <n v="3.85"/>
    <s v="norma"/>
    <n v="2.5"/>
    <n v="1.04"/>
    <n v="0.69"/>
    <n v="0.05"/>
    <s v="5-10%"/>
  </r>
  <r>
    <n v="401"/>
    <x v="0"/>
    <n v="65"/>
    <s v="60 a více"/>
    <x v="1"/>
    <s v="ne"/>
    <x v="1"/>
    <s v="ne"/>
    <s v="ano"/>
    <n v="140"/>
    <n v="80"/>
    <n v="26.1"/>
    <s v="nadváha"/>
    <n v="5.41"/>
    <s v="vysoký"/>
    <n v="3.53"/>
    <n v="1.29"/>
    <n v="1.3"/>
    <s v="10-20%"/>
    <s v="10-20%"/>
  </r>
  <r>
    <n v="402"/>
    <x v="0"/>
    <n v="31"/>
    <s v="30-44"/>
    <x v="1"/>
    <s v="ne"/>
    <x v="0"/>
    <s v="ne"/>
    <s v="ano"/>
    <n v="120"/>
    <n v="70"/>
    <n v="25.9"/>
    <s v="nadváha"/>
    <n v="4.4800000000000004"/>
    <s v="norma"/>
    <n v="2.71"/>
    <n v="1.28"/>
    <n v="1.08"/>
    <n v="0.05"/>
    <s v="10-20%"/>
  </r>
  <r>
    <n v="403"/>
    <x v="0"/>
    <n v="37"/>
    <s v="30-44"/>
    <x v="1"/>
    <s v="ne"/>
    <x v="0"/>
    <s v="ne"/>
    <s v="ne"/>
    <n v="115"/>
    <n v="80"/>
    <n v="26.2"/>
    <s v="nadváha"/>
    <n v="4.7699999999999996"/>
    <s v="norma"/>
    <n v="2.61"/>
    <n v="1.27"/>
    <n v="1.95"/>
    <n v="0.05"/>
    <s v="10-20%"/>
  </r>
  <r>
    <n v="404"/>
    <x v="1"/>
    <n v="30"/>
    <s v="30-44"/>
    <x v="1"/>
    <s v="ano"/>
    <x v="0"/>
    <s v="ne"/>
    <s v="ano"/>
    <n v="100"/>
    <n v="60"/>
    <n v="18.5"/>
    <s v="norma"/>
    <n v="3.07"/>
    <s v="norma"/>
    <n v="1.61"/>
    <n v="1.26"/>
    <n v="0.45"/>
    <n v="0.05"/>
    <n v="0.05"/>
  </r>
  <r>
    <n v="405"/>
    <x v="1"/>
    <n v="54"/>
    <s v="45-59"/>
    <x v="1"/>
    <s v="ne"/>
    <x v="0"/>
    <s v="ne"/>
    <s v="ne"/>
    <n v="120"/>
    <n v="80"/>
    <n v="20.3"/>
    <s v="norma"/>
    <n v="5.21"/>
    <s v="vysoký"/>
    <n v="3.11"/>
    <n v="1.71"/>
    <n v="0.86"/>
    <s v="5-10%"/>
    <s v="5-10%"/>
  </r>
  <r>
    <n v="406"/>
    <x v="1"/>
    <n v="54"/>
    <s v="45-59"/>
    <x v="1"/>
    <s v="ne"/>
    <x v="0"/>
    <s v="ne"/>
    <s v="ano"/>
    <n v="125"/>
    <n v="80"/>
    <n v="21.7"/>
    <s v="norma"/>
    <n v="5.57"/>
    <s v="vysoký"/>
    <n v="3.08"/>
    <n v="2.04"/>
    <n v="1"/>
    <s v="5-10%"/>
    <s v="5-10%"/>
  </r>
  <r>
    <n v="407"/>
    <x v="1"/>
    <n v="53"/>
    <s v="45-59"/>
    <x v="0"/>
    <s v="ne"/>
    <x v="0"/>
    <s v="ne"/>
    <s v="ne"/>
    <n v="140"/>
    <n v="90"/>
    <n v="27.5"/>
    <s v="nadváha"/>
    <n v="6.63"/>
    <s v="vysoký"/>
    <n v="4.18"/>
    <n v="0.9"/>
    <n v="3.41"/>
    <s v="10-20%"/>
    <s v="20-40%"/>
  </r>
  <r>
    <n v="408"/>
    <x v="1"/>
    <n v="22"/>
    <s v="18-29"/>
    <x v="0"/>
    <s v="ne"/>
    <x v="0"/>
    <s v="ne"/>
    <s v="ano"/>
    <n v="120"/>
    <n v="75"/>
    <n v="22.5"/>
    <s v="norma"/>
    <n v="4.7"/>
    <s v="norma"/>
    <n v="2.56"/>
    <n v="1.26"/>
    <n v="1.93"/>
    <n v="0.05"/>
    <s v="10-20%"/>
  </r>
  <r>
    <n v="409"/>
    <x v="1"/>
    <n v="54"/>
    <s v="45-59"/>
    <x v="1"/>
    <s v="ne"/>
    <x v="1"/>
    <s v="ne"/>
    <s v="ano"/>
    <n v="160"/>
    <n v="100"/>
    <n v="27.6"/>
    <s v="nadváha"/>
    <n v="6.16"/>
    <s v="vysoký"/>
    <n v="4.0199999999999996"/>
    <n v="1.63"/>
    <n v="1.1200000000000001"/>
    <s v="5-10%"/>
    <s v="10-20%"/>
  </r>
  <r>
    <n v="410"/>
    <x v="1"/>
    <n v="39"/>
    <s v="30-44"/>
    <x v="0"/>
    <s v="ne"/>
    <x v="0"/>
    <s v="ne"/>
    <s v="ano"/>
    <n v="120"/>
    <n v="80"/>
    <n v="19.5"/>
    <s v="norma"/>
    <n v="5.29"/>
    <s v="vysoký"/>
    <n v="3.31"/>
    <n v="1.46"/>
    <n v="1.1399999999999999"/>
    <n v="0.05"/>
    <s v="10-20%"/>
  </r>
  <r>
    <n v="411"/>
    <x v="1"/>
    <n v="19"/>
    <s v="18-29"/>
    <x v="1"/>
    <s v="ne"/>
    <x v="0"/>
    <s v="ne"/>
    <s v="ano"/>
    <n v="120"/>
    <n v="80"/>
    <n v="21.2"/>
    <s v="norma"/>
    <n v="3.96"/>
    <s v="norma"/>
    <n v="2.2999999999999998"/>
    <n v="1.32"/>
    <n v="0.75"/>
    <n v="0.05"/>
    <n v="0.05"/>
  </r>
  <r>
    <n v="412"/>
    <x v="1"/>
    <n v="59"/>
    <s v="45-59"/>
    <x v="1"/>
    <s v="ne"/>
    <x v="0"/>
    <s v="ne"/>
    <s v="ne"/>
    <n v="140"/>
    <n v="90"/>
    <n v="30.1"/>
    <s v="obezita"/>
    <n v="4.92"/>
    <s v="norma"/>
    <n v="2.96"/>
    <n v="1.56"/>
    <n v="0.89"/>
    <s v="5-10%"/>
    <s v="5-10%"/>
  </r>
  <r>
    <n v="413"/>
    <x v="1"/>
    <n v="26"/>
    <s v="18-29"/>
    <x v="1"/>
    <s v="ne"/>
    <x v="0"/>
    <s v="ne"/>
    <s v="ne"/>
    <n v="120"/>
    <n v="80"/>
    <n v="21.8"/>
    <s v="norma"/>
    <n v="5.68"/>
    <s v="vysoký"/>
    <n v="3.98"/>
    <n v="1.43"/>
    <n v="0.59"/>
    <n v="0.05"/>
    <s v="5-10%"/>
  </r>
  <r>
    <n v="414"/>
    <x v="1"/>
    <n v="19"/>
    <s v="18-29"/>
    <x v="0"/>
    <s v="ne"/>
    <x v="0"/>
    <s v="ne"/>
    <s v="ne"/>
    <n v="110"/>
    <n v="60"/>
    <n v="20.100000000000001"/>
    <s v="norma"/>
    <n v="5.08"/>
    <s v="norma"/>
    <n v="3.13"/>
    <n v="1.33"/>
    <n v="1.36"/>
    <n v="0.05"/>
    <s v="10-20%"/>
  </r>
  <r>
    <n v="415"/>
    <x v="1"/>
    <n v="28"/>
    <s v="18-29"/>
    <x v="1"/>
    <s v="ne"/>
    <x v="0"/>
    <s v="ne"/>
    <s v="ne"/>
    <n v="110"/>
    <n v="60"/>
    <n v="20"/>
    <s v="norma"/>
    <n v="5.45"/>
    <s v="vysoký"/>
    <n v="2.75"/>
    <n v="2"/>
    <n v="1.53"/>
    <n v="0.05"/>
    <s v="5-10%"/>
  </r>
  <r>
    <n v="416"/>
    <x v="1"/>
    <n v="21"/>
    <s v="18-29"/>
    <x v="1"/>
    <s v="ne"/>
    <x v="0"/>
    <s v="ne"/>
    <s v="ne"/>
    <n v="115"/>
    <n v="75"/>
    <n v="24.2"/>
    <s v="norma"/>
    <n v="5.01"/>
    <s v="norma"/>
    <n v="2.74"/>
    <n v="1.77"/>
    <n v="1.1100000000000001"/>
    <n v="0.05"/>
    <s v="5-10%"/>
  </r>
  <r>
    <n v="417"/>
    <x v="1"/>
    <n v="21"/>
    <s v="18-29"/>
    <x v="1"/>
    <s v="ne"/>
    <x v="0"/>
    <s v="ne"/>
    <s v="ne"/>
    <n v="115"/>
    <n v="80"/>
    <n v="20.100000000000001"/>
    <s v="norma"/>
    <n v="3.38"/>
    <s v="norma"/>
    <n v="1.62"/>
    <n v="1.4"/>
    <n v="0.79"/>
    <n v="0.05"/>
    <n v="0.05"/>
  </r>
  <r>
    <n v="418"/>
    <x v="1"/>
    <n v="57"/>
    <s v="45-59"/>
    <x v="1"/>
    <s v="ne"/>
    <x v="1"/>
    <s v="ne"/>
    <s v="ne"/>
    <n v="125"/>
    <n v="80"/>
    <n v="22"/>
    <s v="norma"/>
    <n v="5.97"/>
    <s v="vysoký"/>
    <n v="3.85"/>
    <n v="1.32"/>
    <n v="1.76"/>
    <s v="5-10%"/>
    <s v="5-10%"/>
  </r>
  <r>
    <n v="419"/>
    <x v="1"/>
    <n v="28"/>
    <s v="18-29"/>
    <x v="1"/>
    <s v="ne"/>
    <x v="0"/>
    <s v="ne"/>
    <s v="ano"/>
    <n v="120"/>
    <n v="80"/>
    <n v="22.4"/>
    <s v="norma"/>
    <n v="4.6399999999999997"/>
    <s v="norma"/>
    <n v="2.97"/>
    <n v="1.29"/>
    <n v="0.83"/>
    <n v="0.05"/>
    <s v="5-10%"/>
  </r>
  <r>
    <n v="420"/>
    <x v="1"/>
    <n v="21"/>
    <s v="18-29"/>
    <x v="0"/>
    <s v="ne"/>
    <x v="0"/>
    <s v="ne"/>
    <m/>
    <n v="115"/>
    <n v="70"/>
    <n v="24"/>
    <s v="norma"/>
    <n v="4.78"/>
    <s v="norma"/>
    <n v="2.99"/>
    <n v="1.44"/>
    <n v="0.76"/>
    <n v="0.05"/>
    <s v="10-20%"/>
  </r>
  <r>
    <n v="421"/>
    <x v="1"/>
    <n v="52"/>
    <s v="45-59"/>
    <x v="0"/>
    <s v="ne"/>
    <x v="1"/>
    <s v="ne"/>
    <s v="ne"/>
    <n v="130"/>
    <n v="90"/>
    <n v="28.7"/>
    <s v="nadváha"/>
    <n v="4.01"/>
    <s v="norma"/>
    <n v="2.12"/>
    <n v="1.33"/>
    <n v="1.24"/>
    <n v="0.05"/>
    <s v="5-10%"/>
  </r>
  <r>
    <n v="422"/>
    <x v="1"/>
    <n v="37"/>
    <s v="30-44"/>
    <x v="0"/>
    <s v="ne"/>
    <x v="0"/>
    <s v="ne"/>
    <s v="ano"/>
    <n v="140"/>
    <n v="80"/>
    <n v="22.2"/>
    <s v="norma"/>
    <n v="5.41"/>
    <s v="vysoký"/>
    <n v="3.29"/>
    <n v="1.72"/>
    <n v="0.88"/>
    <n v="0.05"/>
    <s v="10-20%"/>
  </r>
  <r>
    <n v="423"/>
    <x v="1"/>
    <n v="22"/>
    <s v="18-29"/>
    <x v="1"/>
    <s v="ne"/>
    <x v="0"/>
    <s v="ne"/>
    <s v="ne"/>
    <n v="120"/>
    <n v="80"/>
    <n v="18.600000000000001"/>
    <s v="norma"/>
    <n v="3.91"/>
    <s v="norma"/>
    <n v="1.86"/>
    <n v="1.73"/>
    <n v="0.7"/>
    <n v="0.05"/>
    <n v="0.05"/>
  </r>
  <r>
    <n v="424"/>
    <x v="1"/>
    <n v="57"/>
    <s v="45-59"/>
    <x v="1"/>
    <s v="ne"/>
    <x v="1"/>
    <s v="ne"/>
    <s v="ano"/>
    <n v="160"/>
    <n v="100"/>
    <n v="29.4"/>
    <s v="nadváha"/>
    <n v="4.9800000000000004"/>
    <s v="norma"/>
    <n v="2.72"/>
    <n v="1.92"/>
    <n v="0.74"/>
    <s v="5-10%"/>
    <s v="10-20%"/>
  </r>
  <r>
    <n v="425"/>
    <x v="1"/>
    <n v="26"/>
    <s v="18-29"/>
    <x v="1"/>
    <s v="ne"/>
    <x v="0"/>
    <s v="ne"/>
    <s v="ano"/>
    <n v="120"/>
    <n v="80"/>
    <n v="18.100000000000001"/>
    <s v="podváha"/>
    <n v="4.71"/>
    <s v="norma"/>
    <n v="2.67"/>
    <n v="1.69"/>
    <n v="0.77"/>
    <n v="0.05"/>
    <s v="5-10%"/>
  </r>
  <r>
    <n v="426"/>
    <x v="1"/>
    <n v="22"/>
    <s v="18-29"/>
    <x v="1"/>
    <s v="ne"/>
    <x v="0"/>
    <s v="ne"/>
    <s v="ano"/>
    <n v="110"/>
    <n v="70"/>
    <n v="21"/>
    <s v="norma"/>
    <n v="5.34"/>
    <s v="vysoký"/>
    <n v="3.33"/>
    <n v="1.52"/>
    <n v="1.07"/>
    <n v="0.05"/>
    <s v="5-10%"/>
  </r>
  <r>
    <n v="427"/>
    <x v="1"/>
    <n v="35"/>
    <s v="30-44"/>
    <x v="0"/>
    <s v="ne"/>
    <x v="0"/>
    <s v="ne"/>
    <s v="ne"/>
    <n v="115"/>
    <n v="80"/>
    <n v="20.8"/>
    <s v="norma"/>
    <n v="4.5999999999999996"/>
    <s v="norma"/>
    <n v="2.17"/>
    <n v="1.91"/>
    <n v="1.1499999999999999"/>
    <n v="0.05"/>
    <s v="10-20%"/>
  </r>
  <r>
    <n v="428"/>
    <x v="1"/>
    <n v="26"/>
    <s v="18-29"/>
    <x v="1"/>
    <s v="ne"/>
    <x v="0"/>
    <s v="ne"/>
    <s v="ano"/>
    <n v="120"/>
    <n v="80"/>
    <n v="30.5"/>
    <s v="obezita"/>
    <n v="4.26"/>
    <s v="norma"/>
    <n v="1.84"/>
    <n v="1.52"/>
    <n v="1.98"/>
    <n v="0.05"/>
    <n v="0.05"/>
  </r>
  <r>
    <n v="429"/>
    <x v="1"/>
    <n v="46"/>
    <s v="45-59"/>
    <x v="1"/>
    <s v="ne"/>
    <x v="0"/>
    <s v="ne"/>
    <s v="ano"/>
    <n v="120"/>
    <n v="80"/>
    <n v="22.9"/>
    <s v="norma"/>
    <n v="4.42"/>
    <s v="norma"/>
    <n v="2.25"/>
    <n v="1.86"/>
    <n v="0.69"/>
    <n v="0.05"/>
    <n v="0.05"/>
  </r>
  <r>
    <n v="430"/>
    <x v="1"/>
    <n v="32"/>
    <s v="30-44"/>
    <x v="0"/>
    <s v="ne"/>
    <x v="0"/>
    <s v="ne"/>
    <s v="ano"/>
    <n v="120"/>
    <n v="80"/>
    <n v="23.3"/>
    <s v="norma"/>
    <n v="5.33"/>
    <s v="vysoký"/>
    <n v="3.33"/>
    <n v="1.08"/>
    <n v="2.0299999999999998"/>
    <n v="0.05"/>
    <s v="10-20%"/>
  </r>
  <r>
    <n v="431"/>
    <x v="1"/>
    <n v="26"/>
    <s v="18-29"/>
    <x v="0"/>
    <s v="ne"/>
    <x v="0"/>
    <s v="ne"/>
    <s v="ano"/>
    <n v="100"/>
    <n v="70"/>
    <n v="19.5"/>
    <s v="norma"/>
    <n v="5.09"/>
    <s v="norma"/>
    <n v="3.19"/>
    <n v="1.38"/>
    <n v="1.1399999999999999"/>
    <n v="0.05"/>
    <s v="10-20%"/>
  </r>
  <r>
    <n v="432"/>
    <x v="1"/>
    <n v="36"/>
    <s v="30-44"/>
    <x v="0"/>
    <s v="ne"/>
    <x v="0"/>
    <s v="ne"/>
    <s v="ano"/>
    <n v="130"/>
    <n v="95"/>
    <n v="35.200000000000003"/>
    <s v="obezita"/>
    <n v="6.27"/>
    <s v="vysoký"/>
    <m/>
    <n v="0.78"/>
    <n v="6.63"/>
    <n v="0.05"/>
    <s v="10-20%"/>
  </r>
  <r>
    <n v="433"/>
    <x v="1"/>
    <n v="26"/>
    <s v="18-29"/>
    <x v="1"/>
    <s v="ne"/>
    <x v="0"/>
    <s v="ne"/>
    <s v="ne"/>
    <n v="120"/>
    <n v="75"/>
    <n v="20.399999999999999"/>
    <s v="norma"/>
    <n v="4.3099999999999996"/>
    <s v="norma"/>
    <n v="1.84"/>
    <n v="2.0699999999999998"/>
    <n v="0.89"/>
    <n v="0.05"/>
    <s v="5-10%"/>
  </r>
  <r>
    <n v="434"/>
    <x v="1"/>
    <n v="57"/>
    <s v="45-59"/>
    <x v="0"/>
    <s v="ne"/>
    <x v="0"/>
    <s v="ne"/>
    <s v="ano"/>
    <n v="110"/>
    <n v="70"/>
    <n v="18.899999999999999"/>
    <s v="norma"/>
    <n v="5.0199999999999996"/>
    <s v="norma"/>
    <n v="2.74"/>
    <n v="1.73"/>
    <n v="1.22"/>
    <s v="5-10%"/>
    <s v="10-20%"/>
  </r>
  <r>
    <n v="435"/>
    <x v="1"/>
    <n v="33"/>
    <s v="30-44"/>
    <x v="0"/>
    <s v="ne"/>
    <x v="0"/>
    <s v="ne"/>
    <s v="ne"/>
    <n v="115"/>
    <n v="80"/>
    <n v="19.8"/>
    <s v="norma"/>
    <n v="4.34"/>
    <s v="norma"/>
    <n v="2.2000000000000002"/>
    <n v="1.84"/>
    <n v="0.67"/>
    <n v="0.05"/>
    <s v="5-10%"/>
  </r>
  <r>
    <n v="436"/>
    <x v="1"/>
    <n v="31"/>
    <s v="30-44"/>
    <x v="0"/>
    <s v="ne"/>
    <x v="0"/>
    <s v="ne"/>
    <m/>
    <n v="90"/>
    <n v="60"/>
    <n v="23.5"/>
    <s v="norma"/>
    <n v="3.57"/>
    <s v="norma"/>
    <n v="1.67"/>
    <n v="1.43"/>
    <n v="1.03"/>
    <n v="0.05"/>
    <s v="5-10%"/>
  </r>
  <r>
    <n v="437"/>
    <x v="1"/>
    <n v="27"/>
    <s v="18-29"/>
    <x v="1"/>
    <s v="ne"/>
    <x v="0"/>
    <s v="ne"/>
    <s v="ne"/>
    <n v="110"/>
    <n v="70"/>
    <n v="20.5"/>
    <s v="norma"/>
    <n v="4.3899999999999997"/>
    <s v="norma"/>
    <n v="2.39"/>
    <n v="1.76"/>
    <n v="0.52"/>
    <n v="0.05"/>
    <n v="0.05"/>
  </r>
  <r>
    <n v="438"/>
    <x v="1"/>
    <n v="24"/>
    <s v="18-29"/>
    <x v="1"/>
    <s v="ne"/>
    <x v="0"/>
    <s v="ne"/>
    <s v="ano"/>
    <n v="140"/>
    <n v="80"/>
    <n v="27.3"/>
    <s v="nadváha"/>
    <n v="5.22"/>
    <s v="vysoký"/>
    <n v="2.88"/>
    <n v="1.85"/>
    <n v="1.07"/>
    <n v="0.05"/>
    <s v="5-10%"/>
  </r>
  <r>
    <n v="439"/>
    <x v="1"/>
    <n v="34"/>
    <s v="30-44"/>
    <x v="0"/>
    <s v="ne"/>
    <x v="0"/>
    <s v="ne"/>
    <s v="ano"/>
    <n v="130"/>
    <n v="80"/>
    <n v="20.9"/>
    <s v="norma"/>
    <n v="5.05"/>
    <s v="norma"/>
    <n v="3.25"/>
    <n v="1.43"/>
    <n v="0.82"/>
    <n v="0.05"/>
    <s v="10-20%"/>
  </r>
  <r>
    <n v="440"/>
    <x v="1"/>
    <n v="50"/>
    <s v="45-59"/>
    <x v="1"/>
    <s v="ne"/>
    <x v="0"/>
    <s v="ne"/>
    <s v="ano"/>
    <n v="130"/>
    <n v="70"/>
    <n v="26"/>
    <s v="nadváha"/>
    <n v="6.44"/>
    <s v="vysoký"/>
    <n v="4.76"/>
    <n v="1.1200000000000001"/>
    <n v="1.23"/>
    <s v="5-10%"/>
    <s v="5-10%"/>
  </r>
  <r>
    <n v="441"/>
    <x v="1"/>
    <n v="33"/>
    <s v="30-44"/>
    <x v="1"/>
    <s v="ne"/>
    <x v="0"/>
    <s v="ne"/>
    <s v="ne"/>
    <n v="160"/>
    <n v="105"/>
    <n v="22.6"/>
    <s v="norma"/>
    <n v="4.76"/>
    <s v="norma"/>
    <n v="2.71"/>
    <n v="1.74"/>
    <n v="0.69"/>
    <n v="0.05"/>
    <s v="10-20%"/>
  </r>
  <r>
    <n v="442"/>
    <x v="1"/>
    <n v="28"/>
    <s v="18-29"/>
    <x v="1"/>
    <s v="ne"/>
    <x v="0"/>
    <s v="ne"/>
    <s v="ano"/>
    <n v="100"/>
    <n v="60"/>
    <n v="18.8"/>
    <s v="norma"/>
    <n v="3.26"/>
    <s v="norma"/>
    <n v="1.55"/>
    <n v="1.48"/>
    <n v="0.51"/>
    <n v="0.05"/>
    <n v="0.05"/>
  </r>
  <r>
    <n v="443"/>
    <x v="1"/>
    <n v="44"/>
    <s v="30-44"/>
    <x v="1"/>
    <s v="ne"/>
    <x v="0"/>
    <m/>
    <s v="ano"/>
    <n v="140"/>
    <n v="80"/>
    <n v="32.700000000000003"/>
    <s v="obezita"/>
    <n v="5.49"/>
    <s v="vysoký"/>
    <n v="3.52"/>
    <n v="1.3"/>
    <n v="1.47"/>
    <n v="0.05"/>
    <s v="5-10%"/>
  </r>
  <r>
    <n v="444"/>
    <x v="1"/>
    <n v="55"/>
    <s v="45-59"/>
    <x v="1"/>
    <s v="ne"/>
    <x v="0"/>
    <s v="ne"/>
    <s v="ne"/>
    <n v="130"/>
    <n v="80"/>
    <n v="20.7"/>
    <s v="norma"/>
    <n v="5.09"/>
    <s v="norma"/>
    <n v="2.1800000000000002"/>
    <n v="2.48"/>
    <n v="0.95"/>
    <s v="5-10%"/>
    <s v="5-10%"/>
  </r>
  <r>
    <n v="445"/>
    <x v="1"/>
    <n v="33"/>
    <s v="30-44"/>
    <x v="1"/>
    <s v="ne"/>
    <x v="0"/>
    <s v="ne"/>
    <s v="ano"/>
    <n v="130"/>
    <n v="80"/>
    <n v="22.1"/>
    <s v="norma"/>
    <n v="3.82"/>
    <s v="norma"/>
    <n v="2"/>
    <n v="1.46"/>
    <n v="0.79"/>
    <n v="0.05"/>
    <n v="0.05"/>
  </r>
  <r>
    <n v="446"/>
    <x v="1"/>
    <n v="24"/>
    <s v="18-29"/>
    <x v="1"/>
    <s v="ne"/>
    <x v="0"/>
    <s v="ne"/>
    <s v="ne"/>
    <n v="120"/>
    <n v="75"/>
    <n v="32.4"/>
    <s v="obezita"/>
    <n v="4.54"/>
    <s v="norma"/>
    <n v="2.5299999999999998"/>
    <n v="1.36"/>
    <n v="1.43"/>
    <n v="0.05"/>
    <s v="5-10%"/>
  </r>
  <r>
    <n v="447"/>
    <x v="1"/>
    <n v="51"/>
    <s v="45-59"/>
    <x v="1"/>
    <s v="ne"/>
    <x v="0"/>
    <s v="ne"/>
    <s v="ano"/>
    <n v="120"/>
    <n v="70"/>
    <n v="23.6"/>
    <s v="norma"/>
    <n v="5.92"/>
    <s v="vysoký"/>
    <n v="3.32"/>
    <n v="2.2599999999999998"/>
    <n v="0.75"/>
    <s v="5-10%"/>
    <s v="5-10%"/>
  </r>
  <r>
    <n v="448"/>
    <x v="1"/>
    <n v="56"/>
    <s v="45-59"/>
    <x v="0"/>
    <s v="ne"/>
    <x v="0"/>
    <s v="ne"/>
    <s v="ano"/>
    <n v="130"/>
    <n v="90"/>
    <n v="20.399999999999999"/>
    <s v="norma"/>
    <n v="10.050000000000001"/>
    <s v="vysoký"/>
    <n v="7.52"/>
    <n v="2.0499999999999998"/>
    <n v="1.05"/>
    <s v="10-20%"/>
    <s v="20-40%"/>
  </r>
  <r>
    <n v="449"/>
    <x v="1"/>
    <n v="26"/>
    <s v="18-29"/>
    <x v="1"/>
    <s v="ne"/>
    <x v="0"/>
    <s v="ne"/>
    <s v="ne"/>
    <n v="120"/>
    <n v="80"/>
    <n v="24.9"/>
    <s v="norma"/>
    <n v="3.88"/>
    <s v="norma"/>
    <n v="2.2999999999999998"/>
    <n v="1.31"/>
    <n v="0.6"/>
    <n v="0.05"/>
    <n v="0.05"/>
  </r>
  <r>
    <n v="450"/>
    <x v="1"/>
    <n v="48"/>
    <s v="45-59"/>
    <x v="1"/>
    <s v="ne"/>
    <x v="0"/>
    <s v="ne"/>
    <s v="ne"/>
    <n v="130"/>
    <n v="80"/>
    <n v="31.1"/>
    <s v="obezita"/>
    <n v="4.67"/>
    <s v="norma"/>
    <n v="2.6"/>
    <n v="1.3"/>
    <n v="1.69"/>
    <n v="0.05"/>
    <s v="5-10%"/>
  </r>
  <r>
    <n v="451"/>
    <x v="1"/>
    <n v="43"/>
    <s v="30-44"/>
    <x v="1"/>
    <s v="ne"/>
    <x v="0"/>
    <s v="ne"/>
    <s v="ano"/>
    <n v="150"/>
    <n v="90"/>
    <n v="22.3"/>
    <s v="norma"/>
    <n v="5.48"/>
    <s v="vysoký"/>
    <n v="2.54"/>
    <n v="1.64"/>
    <n v="2.85"/>
    <n v="0.05"/>
    <s v="5-10%"/>
  </r>
  <r>
    <n v="452"/>
    <x v="1"/>
    <n v="26"/>
    <s v="18-29"/>
    <x v="0"/>
    <s v="ne"/>
    <x v="0"/>
    <s v="ne"/>
    <s v="ne"/>
    <n v="115"/>
    <n v="80"/>
    <n v="19.7"/>
    <s v="norma"/>
    <n v="5.51"/>
    <s v="vysoký"/>
    <n v="3.12"/>
    <n v="1.78"/>
    <n v="1.34"/>
    <n v="0.05"/>
    <s v="10-20%"/>
  </r>
  <r>
    <n v="453"/>
    <x v="1"/>
    <n v="19"/>
    <s v="18-29"/>
    <x v="0"/>
    <s v="ne"/>
    <x v="0"/>
    <s v="ne"/>
    <s v="ne"/>
    <n v="120"/>
    <n v="80"/>
    <n v="21.2"/>
    <s v="norma"/>
    <n v="4.78"/>
    <s v="norma"/>
    <n v="2.56"/>
    <n v="1.78"/>
    <n v="0.96"/>
    <n v="0.05"/>
    <s v="10-20%"/>
  </r>
  <r>
    <n v="454"/>
    <x v="1"/>
    <n v="33"/>
    <s v="30-44"/>
    <x v="1"/>
    <s v="ne"/>
    <x v="0"/>
    <s v="ne"/>
    <s v="ano"/>
    <n v="120"/>
    <n v="80"/>
    <n v="18.7"/>
    <s v="norma"/>
    <n v="3.6"/>
    <s v="norma"/>
    <n v="1.83"/>
    <n v="1.56"/>
    <n v="0.46"/>
    <n v="0.05"/>
    <n v="0.05"/>
  </r>
  <r>
    <n v="455"/>
    <x v="1"/>
    <n v="59"/>
    <s v="45-59"/>
    <x v="1"/>
    <s v="ne"/>
    <x v="1"/>
    <s v="ne"/>
    <s v="ano"/>
    <n v="160"/>
    <n v="100"/>
    <n v="26.2"/>
    <s v="nadváha"/>
    <n v="7.81"/>
    <s v="vysoký"/>
    <n v="5.42"/>
    <n v="1.25"/>
    <n v="2.5"/>
    <s v="10-20%"/>
    <s v="10-20%"/>
  </r>
  <r>
    <n v="456"/>
    <x v="1"/>
    <n v="19"/>
    <s v="18-29"/>
    <x v="0"/>
    <s v="ne"/>
    <x v="0"/>
    <s v="ne"/>
    <s v="ne"/>
    <n v="110"/>
    <n v="70"/>
    <n v="23.8"/>
    <s v="norma"/>
    <n v="4.47"/>
    <s v="norma"/>
    <n v="2.1"/>
    <n v="1.68"/>
    <n v="1.51"/>
    <n v="0.05"/>
    <s v="10-20%"/>
  </r>
  <r>
    <n v="457"/>
    <x v="1"/>
    <n v="27"/>
    <s v="18-29"/>
    <x v="1"/>
    <s v="ne"/>
    <x v="0"/>
    <s v="ne"/>
    <s v="ano"/>
    <n v="120"/>
    <n v="80"/>
    <n v="32.4"/>
    <s v="obezita"/>
    <n v="5.27"/>
    <s v="vysoký"/>
    <n v="2.78"/>
    <n v="1.46"/>
    <n v="2.2599999999999998"/>
    <n v="0.05"/>
    <s v="5-10%"/>
  </r>
  <r>
    <n v="458"/>
    <x v="1"/>
    <n v="22"/>
    <s v="18-29"/>
    <x v="1"/>
    <s v="ne"/>
    <x v="0"/>
    <s v="ne"/>
    <s v="ano"/>
    <n v="130"/>
    <n v="80"/>
    <n v="19.2"/>
    <s v="norma"/>
    <n v="4.47"/>
    <s v="norma"/>
    <n v="2.5099999999999998"/>
    <n v="1.64"/>
    <n v="0.7"/>
    <n v="0.05"/>
    <s v="5-10%"/>
  </r>
  <r>
    <n v="459"/>
    <x v="1"/>
    <n v="31"/>
    <s v="30-44"/>
    <x v="0"/>
    <s v="ne"/>
    <x v="0"/>
    <s v="ne"/>
    <s v="ano"/>
    <n v="100"/>
    <n v="60"/>
    <n v="22.3"/>
    <s v="norma"/>
    <n v="4.75"/>
    <s v="norma"/>
    <n v="2.4300000000000002"/>
    <n v="1.92"/>
    <n v="0.89"/>
    <n v="0.05"/>
    <s v="10-20%"/>
  </r>
  <r>
    <n v="460"/>
    <x v="1"/>
    <n v="32"/>
    <s v="30-44"/>
    <x v="1"/>
    <s v="ne"/>
    <x v="0"/>
    <s v="ne"/>
    <s v="ano"/>
    <n v="120"/>
    <n v="70"/>
    <n v="23.7"/>
    <s v="norma"/>
    <n v="4.95"/>
    <s v="norma"/>
    <n v="2.82"/>
    <n v="1.73"/>
    <n v="0.89"/>
    <n v="0.05"/>
    <s v="5-10%"/>
  </r>
  <r>
    <n v="461"/>
    <x v="1"/>
    <n v="21"/>
    <s v="18-29"/>
    <x v="1"/>
    <s v="ne"/>
    <x v="0"/>
    <s v="ne"/>
    <s v="ano"/>
    <n v="110"/>
    <n v="60"/>
    <n v="22.5"/>
    <s v="norma"/>
    <n v="4.4000000000000004"/>
    <s v="norma"/>
    <n v="2.1"/>
    <n v="1.8"/>
    <n v="1.1100000000000001"/>
    <n v="0.05"/>
    <n v="0.05"/>
  </r>
  <r>
    <n v="462"/>
    <x v="1"/>
    <n v="21"/>
    <s v="18-29"/>
    <x v="1"/>
    <s v="ne"/>
    <x v="0"/>
    <s v="ne"/>
    <s v="ano"/>
    <n v="110"/>
    <n v="60"/>
    <n v="21.1"/>
    <s v="norma"/>
    <n v="3.88"/>
    <s v="norma"/>
    <n v="1.55"/>
    <n v="1.86"/>
    <n v="1.03"/>
    <n v="0.05"/>
    <n v="0.05"/>
  </r>
  <r>
    <n v="463"/>
    <x v="1"/>
    <n v="34"/>
    <s v="30-44"/>
    <x v="0"/>
    <s v="ne"/>
    <x v="0"/>
    <s v="ne"/>
    <m/>
    <n v="120"/>
    <n v="70"/>
    <n v="21.9"/>
    <s v="norma"/>
    <n v="4.18"/>
    <s v="norma"/>
    <n v="2.2400000000000002"/>
    <n v="1.55"/>
    <n v="0.86"/>
    <n v="0.05"/>
    <s v="5-10%"/>
  </r>
  <r>
    <n v="464"/>
    <x v="1"/>
    <n v="24"/>
    <s v="18-29"/>
    <x v="0"/>
    <s v="ne"/>
    <x v="0"/>
    <s v="ne"/>
    <s v="ne"/>
    <n v="110"/>
    <n v="75"/>
    <n v="20.6"/>
    <s v="norma"/>
    <n v="4.9400000000000004"/>
    <s v="norma"/>
    <n v="2.4700000000000002"/>
    <n v="2.23"/>
    <n v="0.52"/>
    <n v="0.05"/>
    <s v="10-20%"/>
  </r>
  <r>
    <n v="465"/>
    <x v="1"/>
    <n v="42"/>
    <s v="30-44"/>
    <x v="0"/>
    <s v="ne"/>
    <x v="0"/>
    <s v="ne"/>
    <s v="ne"/>
    <n v="125"/>
    <n v="85"/>
    <n v="20.9"/>
    <s v="norma"/>
    <n v="3.91"/>
    <s v="norma"/>
    <n v="1.74"/>
    <n v="1.73"/>
    <n v="0.96"/>
    <n v="0.05"/>
    <s v="5-10%"/>
  </r>
  <r>
    <n v="466"/>
    <x v="1"/>
    <n v="58"/>
    <s v="45-59"/>
    <x v="0"/>
    <s v="ne"/>
    <x v="1"/>
    <s v="ne"/>
    <s v="ano"/>
    <n v="120"/>
    <n v="80"/>
    <n v="24.8"/>
    <s v="norma"/>
    <n v="7.44"/>
    <s v="vysoký"/>
    <n v="5.25"/>
    <n v="1.48"/>
    <n v="1.56"/>
    <s v="10-20%"/>
    <s v="10-20%"/>
  </r>
  <r>
    <n v="467"/>
    <x v="1"/>
    <n v="29"/>
    <s v="18-29"/>
    <x v="1"/>
    <s v="ne"/>
    <x v="0"/>
    <s v="ne"/>
    <m/>
    <n v="110"/>
    <n v="70"/>
    <n v="18.899999999999999"/>
    <s v="norma"/>
    <n v="4.2699999999999996"/>
    <s v="norma"/>
    <n v="2.04"/>
    <n v="1.73"/>
    <n v="1.1000000000000001"/>
    <n v="0.05"/>
    <n v="0.05"/>
  </r>
  <r>
    <n v="468"/>
    <x v="1"/>
    <n v="54"/>
    <s v="45-59"/>
    <x v="0"/>
    <s v="ne"/>
    <x v="0"/>
    <s v="ne"/>
    <s v="ano"/>
    <n v="110"/>
    <n v="80"/>
    <n v="30.8"/>
    <s v="obezita"/>
    <n v="7.56"/>
    <s v="vysoký"/>
    <n v="5.65"/>
    <n v="1.06"/>
    <n v="1.88"/>
    <s v="10-20%"/>
    <s v="10-20%"/>
  </r>
  <r>
    <n v="469"/>
    <x v="1"/>
    <n v="46"/>
    <s v="45-59"/>
    <x v="0"/>
    <s v="ne"/>
    <x v="0"/>
    <s v="ne"/>
    <s v="ano"/>
    <n v="130"/>
    <n v="80"/>
    <n v="22.2"/>
    <s v="norma"/>
    <n v="5.92"/>
    <s v="vysoký"/>
    <n v="3.61"/>
    <n v="1.55"/>
    <n v="1.67"/>
    <s v="10-20%"/>
    <s v="10-20%"/>
  </r>
  <r>
    <n v="470"/>
    <x v="1"/>
    <n v="29"/>
    <s v="18-29"/>
    <x v="1"/>
    <s v="ne"/>
    <x v="0"/>
    <s v="ne"/>
    <s v="ano"/>
    <n v="125"/>
    <n v="75"/>
    <n v="22.3"/>
    <s v="norma"/>
    <n v="6"/>
    <s v="vysoký"/>
    <n v="3.78"/>
    <n v="1.67"/>
    <n v="1.2"/>
    <n v="0.05"/>
    <s v="5-10%"/>
  </r>
  <r>
    <n v="471"/>
    <x v="1"/>
    <n v="41"/>
    <s v="30-44"/>
    <x v="0"/>
    <s v="ne"/>
    <x v="0"/>
    <s v="ne"/>
    <s v="ne"/>
    <n v="115"/>
    <n v="80"/>
    <n v="23"/>
    <s v="norma"/>
    <n v="4.62"/>
    <s v="norma"/>
    <n v="2.67"/>
    <n v="1.7"/>
    <n v="0.54"/>
    <n v="0.05"/>
    <s v="10-20%"/>
  </r>
  <r>
    <n v="472"/>
    <x v="1"/>
    <n v="31"/>
    <s v="30-44"/>
    <x v="1"/>
    <s v="ne"/>
    <x v="0"/>
    <s v="ne"/>
    <s v="ano"/>
    <n v="120"/>
    <n v="70"/>
    <n v="19.5"/>
    <s v="norma"/>
    <n v="4.78"/>
    <s v="norma"/>
    <n v="2.94"/>
    <n v="1.56"/>
    <n v="0.62"/>
    <n v="0.05"/>
    <s v="5-10%"/>
  </r>
  <r>
    <n v="473"/>
    <x v="1"/>
    <n v="19"/>
    <s v="18-29"/>
    <x v="1"/>
    <s v="ne"/>
    <x v="0"/>
    <s v="ne"/>
    <s v="ne"/>
    <n v="130"/>
    <n v="80"/>
    <n v="24.5"/>
    <s v="norma"/>
    <n v="4.8499999999999996"/>
    <s v="norma"/>
    <n v="2.74"/>
    <n v="1.5"/>
    <n v="1.34"/>
    <n v="0.05"/>
    <s v="5-10%"/>
  </r>
  <r>
    <n v="474"/>
    <x v="1"/>
    <n v="20"/>
    <s v="18-29"/>
    <x v="1"/>
    <s v="ne"/>
    <x v="0"/>
    <s v="ne"/>
    <s v="ano"/>
    <n v="125"/>
    <n v="75"/>
    <n v="21.1"/>
    <s v="norma"/>
    <n v="4.87"/>
    <s v="norma"/>
    <n v="2.73"/>
    <n v="1.72"/>
    <n v="0.93"/>
    <n v="0.05"/>
    <s v="5-10%"/>
  </r>
  <r>
    <n v="475"/>
    <x v="1"/>
    <n v="47"/>
    <s v="45-59"/>
    <x v="1"/>
    <s v="ne"/>
    <x v="0"/>
    <s v="ne"/>
    <s v="ne"/>
    <n v="120"/>
    <n v="80"/>
    <n v="29.7"/>
    <s v="nadváha"/>
    <n v="4.38"/>
    <s v="norma"/>
    <n v="2.5099999999999998"/>
    <n v="1.49"/>
    <n v="0.84"/>
    <n v="0.05"/>
    <n v="0.05"/>
  </r>
  <r>
    <n v="476"/>
    <x v="1"/>
    <n v="36"/>
    <s v="30-44"/>
    <x v="1"/>
    <s v="ne"/>
    <x v="0"/>
    <s v="ne"/>
    <s v="ano"/>
    <n v="110"/>
    <n v="75"/>
    <n v="23"/>
    <s v="norma"/>
    <n v="5.93"/>
    <s v="vysoký"/>
    <n v="3.58"/>
    <n v="1.82"/>
    <n v="1.17"/>
    <n v="0.05"/>
    <s v="5-10%"/>
  </r>
  <r>
    <n v="477"/>
    <x v="1"/>
    <n v="23"/>
    <s v="18-29"/>
    <x v="1"/>
    <s v="ne"/>
    <x v="0"/>
    <s v="ne"/>
    <s v="ne"/>
    <n v="120"/>
    <n v="70"/>
    <n v="19.8"/>
    <s v="norma"/>
    <n v="5.21"/>
    <s v="vysoký"/>
    <n v="2.68"/>
    <n v="1.88"/>
    <n v="1.42"/>
    <n v="0.05"/>
    <s v="5-10%"/>
  </r>
  <r>
    <n v="478"/>
    <x v="1"/>
    <n v="19"/>
    <s v="18-29"/>
    <x v="0"/>
    <s v="ne"/>
    <x v="0"/>
    <s v="ne"/>
    <s v="ne"/>
    <n v="120"/>
    <n v="80"/>
    <n v="18.399999999999999"/>
    <s v="podváha"/>
    <n v="3.66"/>
    <s v="norma"/>
    <n v="1.97"/>
    <n v="1.24"/>
    <n v="1"/>
    <n v="0.05"/>
    <s v="5-10%"/>
  </r>
  <r>
    <n v="479"/>
    <x v="1"/>
    <n v="19"/>
    <s v="18-29"/>
    <x v="1"/>
    <s v="ne"/>
    <x v="0"/>
    <s v="ne"/>
    <s v="ne"/>
    <n v="120"/>
    <n v="70"/>
    <n v="19.7"/>
    <s v="norma"/>
    <n v="4.17"/>
    <s v="norma"/>
    <n v="1.73"/>
    <n v="1.62"/>
    <n v="1.81"/>
    <n v="0.05"/>
    <n v="0.05"/>
  </r>
  <r>
    <n v="480"/>
    <x v="1"/>
    <n v="22"/>
    <s v="18-29"/>
    <x v="1"/>
    <s v="ne"/>
    <x v="0"/>
    <s v="ne"/>
    <s v="ano"/>
    <n v="120"/>
    <n v="80"/>
    <n v="20.8"/>
    <s v="norma"/>
    <n v="3.37"/>
    <s v="norma"/>
    <n v="1.08"/>
    <n v="1.95"/>
    <n v="0.75"/>
    <n v="0.05"/>
    <n v="0.05"/>
  </r>
  <r>
    <n v="481"/>
    <x v="1"/>
    <n v="40"/>
    <s v="30-44"/>
    <x v="1"/>
    <s v="ne"/>
    <x v="0"/>
    <s v="ne"/>
    <s v="ano"/>
    <n v="110"/>
    <n v="70"/>
    <n v="25.2"/>
    <s v="nadváha"/>
    <n v="4.3499999999999996"/>
    <s v="norma"/>
    <n v="2.09"/>
    <n v="1.66"/>
    <n v="1.33"/>
    <n v="0.05"/>
    <n v="0.05"/>
  </r>
  <r>
    <n v="482"/>
    <x v="1"/>
    <n v="38"/>
    <s v="30-44"/>
    <x v="0"/>
    <s v="ne"/>
    <x v="0"/>
    <s v="ne"/>
    <s v="ano"/>
    <n v="120"/>
    <n v="80"/>
    <n v="20.399999999999999"/>
    <s v="norma"/>
    <n v="6.29"/>
    <s v="vysoký"/>
    <n v="3.13"/>
    <n v="2.63"/>
    <n v="1.1599999999999999"/>
    <n v="0.05"/>
    <s v="10-20%"/>
  </r>
  <r>
    <n v="483"/>
    <x v="1"/>
    <n v="19"/>
    <s v="18-29"/>
    <x v="1"/>
    <s v="ne"/>
    <x v="0"/>
    <s v="ne"/>
    <s v="ano"/>
    <n v="110"/>
    <n v="70"/>
    <n v="24.8"/>
    <s v="norma"/>
    <n v="4.58"/>
    <s v="norma"/>
    <n v="2.4"/>
    <n v="1.73"/>
    <n v="1"/>
    <n v="0.05"/>
    <s v="5-10%"/>
  </r>
  <r>
    <n v="484"/>
    <x v="1"/>
    <n v="25"/>
    <s v="18-29"/>
    <x v="1"/>
    <s v="ne"/>
    <x v="0"/>
    <s v="ne"/>
    <s v="ne"/>
    <n v="120"/>
    <n v="80"/>
    <n v="17"/>
    <s v="podváha"/>
    <n v="3.31"/>
    <s v="norma"/>
    <n v="1.54"/>
    <n v="1.43"/>
    <n v="0.74"/>
    <n v="0.05"/>
    <n v="0.05"/>
  </r>
  <r>
    <n v="485"/>
    <x v="1"/>
    <n v="32"/>
    <s v="30-44"/>
    <x v="1"/>
    <s v="ne"/>
    <x v="0"/>
    <s v="ne"/>
    <s v="ne"/>
    <n v="120"/>
    <n v="80"/>
    <n v="22.3"/>
    <s v="norma"/>
    <n v="6.97"/>
    <s v="vysoký"/>
    <n v="4.3499999999999996"/>
    <n v="2.27"/>
    <n v="0.76"/>
    <n v="0.05"/>
    <s v="10-20%"/>
  </r>
  <r>
    <n v="486"/>
    <x v="1"/>
    <n v="22"/>
    <s v="18-29"/>
    <x v="1"/>
    <s v="ne"/>
    <x v="0"/>
    <s v="ne"/>
    <s v="ano"/>
    <n v="120"/>
    <n v="80"/>
    <n v="21"/>
    <s v="norma"/>
    <n v="3.51"/>
    <s v="norma"/>
    <n v="1.68"/>
    <n v="1.61"/>
    <n v="0.48"/>
    <n v="0.05"/>
    <n v="0.05"/>
  </r>
  <r>
    <n v="487"/>
    <x v="1"/>
    <n v="24"/>
    <s v="18-29"/>
    <x v="1"/>
    <s v="ne"/>
    <x v="0"/>
    <s v="ne"/>
    <s v="ano"/>
    <n v="110"/>
    <n v="70"/>
    <n v="19.899999999999999"/>
    <s v="norma"/>
    <n v="4.2699999999999996"/>
    <s v="norma"/>
    <n v="2.2999999999999998"/>
    <n v="1.49"/>
    <n v="1.05"/>
    <n v="0.05"/>
    <n v="0.05"/>
  </r>
  <r>
    <n v="488"/>
    <x v="1"/>
    <n v="40"/>
    <s v="30-44"/>
    <x v="1"/>
    <s v="ne"/>
    <x v="0"/>
    <s v="ne"/>
    <s v="ano"/>
    <n v="120"/>
    <n v="80"/>
    <n v="29.7"/>
    <s v="nadváha"/>
    <n v="4.12"/>
    <s v="norma"/>
    <n v="2.2799999999999998"/>
    <n v="1.47"/>
    <n v="0.81"/>
    <n v="0.05"/>
    <n v="0.05"/>
  </r>
  <r>
    <n v="489"/>
    <x v="1"/>
    <n v="21"/>
    <s v="18-29"/>
    <x v="1"/>
    <s v="ne"/>
    <x v="0"/>
    <s v="ne"/>
    <s v="ne"/>
    <n v="110"/>
    <n v="70"/>
    <n v="18.399999999999999"/>
    <s v="podváha"/>
    <n v="3.86"/>
    <s v="norma"/>
    <n v="1.57"/>
    <n v="1.67"/>
    <n v="1.36"/>
    <n v="0.05"/>
    <n v="0.05"/>
  </r>
  <r>
    <n v="490"/>
    <x v="1"/>
    <n v="32"/>
    <s v="30-44"/>
    <x v="1"/>
    <s v="ne"/>
    <x v="0"/>
    <s v="ne"/>
    <s v="ano"/>
    <n v="110"/>
    <n v="80"/>
    <n v="20.7"/>
    <s v="norma"/>
    <n v="4.2699999999999996"/>
    <s v="norma"/>
    <n v="2.2799999999999998"/>
    <n v="1.41"/>
    <n v="1.27"/>
    <n v="0.05"/>
    <n v="0.05"/>
  </r>
  <r>
    <n v="491"/>
    <x v="1"/>
    <n v="21"/>
    <s v="18-29"/>
    <x v="1"/>
    <s v="ne"/>
    <x v="0"/>
    <s v="ne"/>
    <s v="ano"/>
    <n v="110"/>
    <n v="70"/>
    <n v="21.5"/>
    <s v="norma"/>
    <n v="4.05"/>
    <s v="norma"/>
    <n v="2.25"/>
    <n v="1.58"/>
    <n v="0.48"/>
    <n v="0.05"/>
    <n v="0.05"/>
  </r>
  <r>
    <n v="492"/>
    <x v="1"/>
    <n v="19"/>
    <s v="18-29"/>
    <x v="1"/>
    <s v="ne"/>
    <x v="0"/>
    <s v="ne"/>
    <s v="ne"/>
    <n v="110"/>
    <n v="80"/>
    <n v="20.3"/>
    <s v="norma"/>
    <n v="4.2300000000000004"/>
    <s v="norma"/>
    <n v="2.38"/>
    <n v="1.42"/>
    <n v="0.95"/>
    <n v="0.05"/>
    <n v="0.05"/>
  </r>
  <r>
    <n v="493"/>
    <x v="1"/>
    <n v="19"/>
    <s v="18-29"/>
    <x v="0"/>
    <s v="ne"/>
    <x v="0"/>
    <s v="ne"/>
    <s v="ano"/>
    <n v="120"/>
    <n v="80"/>
    <n v="22.5"/>
    <s v="norma"/>
    <n v="5.07"/>
    <s v="norma"/>
    <n v="2.4500000000000002"/>
    <n v="1.99"/>
    <n v="1.39"/>
    <n v="0.05"/>
    <s v="10-20%"/>
  </r>
  <r>
    <n v="494"/>
    <x v="1"/>
    <n v="47"/>
    <s v="45-59"/>
    <x v="0"/>
    <s v="ne"/>
    <x v="0"/>
    <s v="ne"/>
    <s v="ano"/>
    <n v="100"/>
    <n v="60"/>
    <n v="22.1"/>
    <s v="norma"/>
    <n v="4.83"/>
    <s v="norma"/>
    <n v="2.87"/>
    <n v="1.1000000000000001"/>
    <n v="1.89"/>
    <n v="0.05"/>
    <s v="10-20%"/>
  </r>
  <r>
    <n v="495"/>
    <x v="1"/>
    <n v="28"/>
    <s v="18-29"/>
    <x v="1"/>
    <s v="ne"/>
    <x v="0"/>
    <s v="ne"/>
    <s v="ano"/>
    <n v="100"/>
    <n v="60"/>
    <n v="18.399999999999999"/>
    <s v="podváha"/>
    <n v="4.1500000000000004"/>
    <s v="norma"/>
    <n v="1.88"/>
    <n v="1.64"/>
    <n v="1.39"/>
    <n v="0.05"/>
    <n v="0.05"/>
  </r>
  <r>
    <n v="496"/>
    <x v="1"/>
    <n v="34"/>
    <s v="30-44"/>
    <x v="1"/>
    <s v="ne"/>
    <x v="0"/>
    <s v="ne"/>
    <s v="ne"/>
    <n v="130"/>
    <n v="70"/>
    <n v="25.7"/>
    <s v="nadváha"/>
    <n v="4.1900000000000004"/>
    <s v="norma"/>
    <n v="2.2400000000000002"/>
    <n v="1.55"/>
    <n v="0.88"/>
    <n v="0.05"/>
    <s v="5-10%"/>
  </r>
  <r>
    <n v="497"/>
    <x v="1"/>
    <n v="44"/>
    <s v="30-44"/>
    <x v="1"/>
    <s v="ne"/>
    <x v="1"/>
    <s v="ne"/>
    <s v="ne"/>
    <n v="140"/>
    <n v="80"/>
    <n v="30.5"/>
    <s v="obezita"/>
    <n v="5.59"/>
    <s v="vysoký"/>
    <n v="3.72"/>
    <n v="1.62"/>
    <n v="0.55000000000000004"/>
    <n v="0.05"/>
    <s v="10-20%"/>
  </r>
  <r>
    <n v="498"/>
    <x v="1"/>
    <n v="22"/>
    <s v="18-29"/>
    <x v="1"/>
    <s v="ne"/>
    <x v="0"/>
    <s v="ne"/>
    <s v="ano"/>
    <n v="120"/>
    <n v="75"/>
    <n v="25.6"/>
    <s v="nadváha"/>
    <n v="5.8"/>
    <s v="vysoký"/>
    <n v="3.16"/>
    <n v="2.06"/>
    <n v="1.28"/>
    <n v="0.05"/>
    <s v="5-10%"/>
  </r>
  <r>
    <n v="499"/>
    <x v="1"/>
    <n v="38"/>
    <s v="30-44"/>
    <x v="1"/>
    <s v="ne"/>
    <x v="0"/>
    <s v="ne"/>
    <s v="ano"/>
    <n v="140"/>
    <n v="80"/>
    <n v="36.6"/>
    <s v="obezita"/>
    <n v="4.82"/>
    <s v="norma"/>
    <n v="2.57"/>
    <n v="0.89"/>
    <n v="3"/>
    <n v="0.05"/>
    <s v="5-10%"/>
  </r>
  <r>
    <n v="500"/>
    <x v="1"/>
    <n v="20"/>
    <s v="18-29"/>
    <x v="1"/>
    <s v="ne"/>
    <x v="0"/>
    <s v="ne"/>
    <s v="ano"/>
    <n v="130"/>
    <n v="70"/>
    <n v="18.7"/>
    <s v="norma"/>
    <n v="4.8"/>
    <s v="norma"/>
    <n v="3.25"/>
    <n v="1.2"/>
    <n v="0.78"/>
    <n v="0.05"/>
    <s v="5-10%"/>
  </r>
  <r>
    <n v="501"/>
    <x v="1"/>
    <n v="55"/>
    <s v="45-59"/>
    <x v="0"/>
    <s v="ne"/>
    <x v="0"/>
    <s v="ne"/>
    <s v="ne"/>
    <n v="120"/>
    <n v="80"/>
    <n v="22.9"/>
    <s v="norma"/>
    <n v="4.72"/>
    <s v="norma"/>
    <n v="3.08"/>
    <n v="1.1499999999999999"/>
    <n v="1.08"/>
    <s v="5-10%"/>
    <s v="10-20%"/>
  </r>
  <r>
    <n v="502"/>
    <x v="1"/>
    <n v="25"/>
    <s v="18-29"/>
    <x v="1"/>
    <s v="ne"/>
    <x v="0"/>
    <s v="ne"/>
    <s v="ano"/>
    <n v="115"/>
    <n v="70"/>
    <n v="24.4"/>
    <s v="norma"/>
    <n v="4.21"/>
    <s v="norma"/>
    <n v="2.2000000000000002"/>
    <n v="1.73"/>
    <n v="0.61"/>
    <n v="0.05"/>
    <n v="0.05"/>
  </r>
  <r>
    <n v="503"/>
    <x v="1"/>
    <n v="32"/>
    <s v="30-44"/>
    <x v="0"/>
    <s v="ne"/>
    <x v="0"/>
    <s v="ne"/>
    <s v="ano"/>
    <n v="120"/>
    <n v="80"/>
    <n v="23.4"/>
    <s v="norma"/>
    <n v="6.2"/>
    <s v="vysoký"/>
    <n v="3.46"/>
    <n v="2.02"/>
    <n v="1.58"/>
    <n v="0.05"/>
    <s v="10-20%"/>
  </r>
  <r>
    <n v="504"/>
    <x v="1"/>
    <n v="52"/>
    <s v="45-59"/>
    <x v="0"/>
    <s v="ne"/>
    <x v="0"/>
    <s v="ne"/>
    <s v="ano"/>
    <n v="120"/>
    <n v="80"/>
    <n v="23.4"/>
    <s v="norma"/>
    <n v="6.29"/>
    <s v="vysoký"/>
    <n v="3.96"/>
    <n v="1.52"/>
    <n v="1.78"/>
    <s v="5-10%"/>
    <s v="10-20%"/>
  </r>
  <r>
    <n v="505"/>
    <x v="1"/>
    <n v="40"/>
    <s v="30-44"/>
    <x v="0"/>
    <s v="ne"/>
    <x v="0"/>
    <s v="ne"/>
    <s v="ano"/>
    <n v="120"/>
    <n v="80"/>
    <n v="28.3"/>
    <s v="nadváha"/>
    <n v="4.0999999999999996"/>
    <s v="norma"/>
    <n v="2.5"/>
    <n v="1.18"/>
    <n v="0.92"/>
    <n v="0.05"/>
    <s v="5-10%"/>
  </r>
  <r>
    <n v="506"/>
    <x v="1"/>
    <n v="25"/>
    <s v="18-29"/>
    <x v="1"/>
    <s v="ne"/>
    <x v="0"/>
    <s v="ne"/>
    <s v="ne"/>
    <n v="120"/>
    <n v="80"/>
    <n v="21.1"/>
    <s v="norma"/>
    <n v="5.38"/>
    <s v="vysoký"/>
    <n v="2.9"/>
    <n v="1.86"/>
    <n v="1.36"/>
    <n v="0.05"/>
    <s v="5-10%"/>
  </r>
  <r>
    <n v="507"/>
    <x v="1"/>
    <n v="19"/>
    <s v="18-29"/>
    <x v="0"/>
    <s v="ne"/>
    <x v="0"/>
    <s v="ne"/>
    <s v="ano"/>
    <n v="115"/>
    <n v="70"/>
    <n v="20.3"/>
    <s v="norma"/>
    <n v="6.26"/>
    <s v="vysoký"/>
    <n v="3.73"/>
    <n v="1.77"/>
    <n v="1.68"/>
    <n v="0.05"/>
    <s v="10-20%"/>
  </r>
  <r>
    <n v="508"/>
    <x v="1"/>
    <n v="21"/>
    <s v="18-29"/>
    <x v="0"/>
    <s v="ne"/>
    <x v="0"/>
    <s v="ne"/>
    <s v="ne"/>
    <n v="110"/>
    <n v="70"/>
    <n v="18.3"/>
    <s v="podváha"/>
    <n v="4.0599999999999996"/>
    <s v="norma"/>
    <m/>
    <m/>
    <n v="0.89"/>
    <n v="0.05"/>
    <s v="5-10%"/>
  </r>
  <r>
    <n v="509"/>
    <x v="1"/>
    <n v="49"/>
    <s v="45-59"/>
    <x v="1"/>
    <s v="ne"/>
    <x v="1"/>
    <s v="ne"/>
    <s v="ano"/>
    <n v="150"/>
    <n v="85"/>
    <n v="33.299999999999997"/>
    <s v="obezita"/>
    <n v="7.1"/>
    <s v="vysoký"/>
    <n v="4.38"/>
    <n v="1.17"/>
    <n v="3.4"/>
    <s v="5-10%"/>
    <s v="10-20%"/>
  </r>
  <r>
    <n v="510"/>
    <x v="1"/>
    <n v="20"/>
    <s v="18-29"/>
    <x v="1"/>
    <s v="ne"/>
    <x v="0"/>
    <s v="ne"/>
    <s v="ne"/>
    <n v="120"/>
    <n v="80"/>
    <n v="20.6"/>
    <s v="norma"/>
    <n v="4.7699999999999996"/>
    <s v="norma"/>
    <n v="2.0299999999999998"/>
    <n v="1.91"/>
    <n v="1.82"/>
    <n v="0.05"/>
    <s v="5-10%"/>
  </r>
  <r>
    <n v="511"/>
    <x v="1"/>
    <n v="20"/>
    <s v="18-29"/>
    <x v="1"/>
    <s v="ne"/>
    <x v="0"/>
    <s v="ne"/>
    <s v="ne"/>
    <n v="130"/>
    <n v="70"/>
    <n v="26.8"/>
    <s v="nadváha"/>
    <n v="4.7300000000000004"/>
    <s v="norma"/>
    <n v="2.58"/>
    <n v="1.59"/>
    <n v="1.24"/>
    <n v="0.05"/>
    <s v="5-10%"/>
  </r>
  <r>
    <n v="512"/>
    <x v="1"/>
    <n v="19"/>
    <s v="18-29"/>
    <x v="1"/>
    <s v="ne"/>
    <x v="0"/>
    <s v="ne"/>
    <m/>
    <n v="105"/>
    <n v="60"/>
    <n v="18.8"/>
    <s v="norma"/>
    <n v="5.17"/>
    <s v="norma"/>
    <n v="3.25"/>
    <n v="1.3"/>
    <n v="1.37"/>
    <n v="0.05"/>
    <s v="5-10%"/>
  </r>
  <r>
    <n v="513"/>
    <x v="1"/>
    <n v="23"/>
    <s v="18-29"/>
    <x v="1"/>
    <s v="ne"/>
    <x v="0"/>
    <s v="ne"/>
    <m/>
    <n v="115"/>
    <n v="75"/>
    <n v="18.100000000000001"/>
    <s v="podváha"/>
    <n v="3.76"/>
    <s v="norma"/>
    <n v="1.25"/>
    <n v="2.2000000000000002"/>
    <n v="0.69"/>
    <n v="0.05"/>
    <n v="0.05"/>
  </r>
  <r>
    <n v="514"/>
    <x v="1"/>
    <n v="24"/>
    <s v="18-29"/>
    <x v="0"/>
    <s v="ne"/>
    <x v="0"/>
    <s v="ne"/>
    <m/>
    <n v="100"/>
    <n v="70"/>
    <n v="18.7"/>
    <s v="norma"/>
    <n v="2.99"/>
    <s v="norma"/>
    <n v="0.63"/>
    <n v="1.58"/>
    <n v="1.71"/>
    <n v="0.05"/>
    <s v="5-10%"/>
  </r>
  <r>
    <n v="515"/>
    <x v="1"/>
    <n v="24"/>
    <s v="18-29"/>
    <x v="0"/>
    <s v="ne"/>
    <x v="1"/>
    <s v="ne"/>
    <s v="ano"/>
    <n v="130"/>
    <n v="80"/>
    <n v="20.2"/>
    <s v="norma"/>
    <n v="4.7699999999999996"/>
    <s v="norma"/>
    <n v="2.76"/>
    <n v="1.64"/>
    <n v="0.82"/>
    <n v="0.05"/>
    <s v="10-20%"/>
  </r>
  <r>
    <n v="516"/>
    <x v="1"/>
    <n v="31"/>
    <s v="30-44"/>
    <x v="1"/>
    <s v="ne"/>
    <x v="0"/>
    <s v="ne"/>
    <s v="ne"/>
    <n v="120"/>
    <n v="75"/>
    <n v="24.5"/>
    <s v="norma"/>
    <n v="4.55"/>
    <s v="norma"/>
    <n v="2.4"/>
    <n v="1.91"/>
    <n v="0.52"/>
    <n v="0.05"/>
    <s v="5-10%"/>
  </r>
  <r>
    <n v="517"/>
    <x v="1"/>
    <n v="36"/>
    <s v="30-44"/>
    <x v="0"/>
    <s v="ne"/>
    <x v="0"/>
    <s v="ne"/>
    <s v="ano"/>
    <n v="110"/>
    <n v="70"/>
    <n v="19.5"/>
    <s v="norma"/>
    <n v="5.1100000000000003"/>
    <s v="norma"/>
    <n v="2.83"/>
    <n v="1.88"/>
    <n v="0.89"/>
    <n v="0.05"/>
    <s v="10-20%"/>
  </r>
  <r>
    <n v="518"/>
    <x v="1"/>
    <n v="31"/>
    <s v="30-44"/>
    <x v="1"/>
    <s v="ne"/>
    <x v="0"/>
    <s v="ne"/>
    <s v="ano"/>
    <n v="130"/>
    <n v="70"/>
    <n v="26.5"/>
    <s v="nadváha"/>
    <n v="4.59"/>
    <s v="norma"/>
    <n v="1.99"/>
    <n v="1.41"/>
    <n v="2.61"/>
    <n v="0.05"/>
    <s v="5-10%"/>
  </r>
  <r>
    <n v="519"/>
    <x v="1"/>
    <n v="26"/>
    <s v="18-29"/>
    <x v="1"/>
    <s v="ne"/>
    <x v="0"/>
    <s v="ne"/>
    <s v="ano"/>
    <n v="110"/>
    <n v="70"/>
    <n v="22"/>
    <s v="norma"/>
    <n v="5.54"/>
    <s v="vysoký"/>
    <n v="3.32"/>
    <n v="1.96"/>
    <n v="0.57999999999999996"/>
    <n v="0.05"/>
    <s v="5-10%"/>
  </r>
  <r>
    <n v="520"/>
    <x v="1"/>
    <n v="34"/>
    <s v="30-44"/>
    <x v="1"/>
    <s v="ne"/>
    <x v="0"/>
    <s v="ne"/>
    <m/>
    <n v="120"/>
    <n v="80"/>
    <n v="25.7"/>
    <s v="nadváha"/>
    <n v="5.45"/>
    <s v="vysoký"/>
    <m/>
    <n v="0.88"/>
    <n v="6.82"/>
    <n v="0.05"/>
    <s v="5-10%"/>
  </r>
  <r>
    <n v="521"/>
    <x v="1"/>
    <n v="42"/>
    <s v="30-44"/>
    <x v="1"/>
    <s v="ne"/>
    <x v="0"/>
    <s v="ne"/>
    <s v="ano"/>
    <n v="135"/>
    <n v="80"/>
    <n v="23.7"/>
    <s v="norma"/>
    <n v="4.74"/>
    <s v="norma"/>
    <n v="2.4500000000000002"/>
    <n v="2"/>
    <n v="0.63"/>
    <n v="0.05"/>
    <s v="5-10%"/>
  </r>
  <r>
    <n v="522"/>
    <x v="1"/>
    <n v="24"/>
    <s v="18-29"/>
    <x v="1"/>
    <s v="ne"/>
    <x v="0"/>
    <s v="ne"/>
    <s v="ne"/>
    <n v="110"/>
    <n v="70"/>
    <n v="22.7"/>
    <s v="norma"/>
    <n v="3.81"/>
    <s v="norma"/>
    <n v="2.09"/>
    <n v="1.35"/>
    <n v="0.81"/>
    <n v="0.05"/>
    <n v="0.05"/>
  </r>
  <r>
    <n v="523"/>
    <x v="1"/>
    <n v="27"/>
    <s v="18-29"/>
    <x v="1"/>
    <s v="ne"/>
    <x v="0"/>
    <s v="ne"/>
    <s v="ano"/>
    <n v="140"/>
    <n v="90"/>
    <n v="30.8"/>
    <s v="obezita"/>
    <n v="5"/>
    <s v="norma"/>
    <n v="2.5499999999999998"/>
    <n v="1.76"/>
    <n v="1.51"/>
    <n v="0.05"/>
    <s v="5-10%"/>
  </r>
  <r>
    <n v="524"/>
    <x v="1"/>
    <n v="53"/>
    <s v="45-59"/>
    <x v="1"/>
    <s v="ne"/>
    <x v="0"/>
    <s v="ne"/>
    <s v="ne"/>
    <n v="140"/>
    <n v="80"/>
    <n v="26.6"/>
    <s v="nadváha"/>
    <n v="6.25"/>
    <s v="vysoký"/>
    <n v="4.4800000000000004"/>
    <n v="1.04"/>
    <n v="1.6"/>
    <s v="5-10%"/>
    <s v="10-20%"/>
  </r>
  <r>
    <n v="525"/>
    <x v="1"/>
    <n v="25"/>
    <s v="18-29"/>
    <x v="1"/>
    <s v="ne"/>
    <x v="0"/>
    <s v="ne"/>
    <s v="ne"/>
    <n v="120"/>
    <n v="70"/>
    <n v="19.7"/>
    <s v="norma"/>
    <n v="5.46"/>
    <s v="vysoký"/>
    <n v="2.81"/>
    <n v="2.1800000000000002"/>
    <n v="1.03"/>
    <n v="0.05"/>
    <s v="5-10%"/>
  </r>
  <r>
    <n v="526"/>
    <x v="1"/>
    <n v="29"/>
    <s v="18-29"/>
    <x v="0"/>
    <s v="ne"/>
    <x v="0"/>
    <s v="ne"/>
    <s v="ano"/>
    <n v="110"/>
    <n v="70"/>
    <n v="23"/>
    <s v="norma"/>
    <n v="3.9"/>
    <s v="norma"/>
    <n v="2.13"/>
    <n v="1.3"/>
    <n v="1.04"/>
    <n v="0.05"/>
    <s v="5-10%"/>
  </r>
  <r>
    <n v="527"/>
    <x v="1"/>
    <n v="48"/>
    <s v="45-59"/>
    <x v="0"/>
    <s v="ne"/>
    <x v="0"/>
    <s v="ne"/>
    <s v="ne"/>
    <n v="140"/>
    <n v="90"/>
    <n v="27.1"/>
    <s v="nadváha"/>
    <n v="6.84"/>
    <s v="vysoký"/>
    <n v="4.46"/>
    <n v="1.3"/>
    <n v="2.38"/>
    <s v="10-20%"/>
    <s v="20-40%"/>
  </r>
  <r>
    <n v="528"/>
    <x v="1"/>
    <n v="29"/>
    <s v="18-29"/>
    <x v="0"/>
    <s v="ne"/>
    <x v="0"/>
    <s v="ne"/>
    <s v="ano"/>
    <n v="110"/>
    <n v="70"/>
    <n v="20.100000000000001"/>
    <s v="norma"/>
    <n v="3.6"/>
    <s v="norma"/>
    <n v="1.76"/>
    <n v="1.26"/>
    <n v="1.28"/>
    <n v="0.05"/>
    <s v="5-10%"/>
  </r>
  <r>
    <n v="529"/>
    <x v="1"/>
    <n v="26"/>
    <s v="18-29"/>
    <x v="0"/>
    <s v="ne"/>
    <x v="0"/>
    <s v="ne"/>
    <s v="ne"/>
    <n v="110"/>
    <n v="60"/>
    <n v="23.2"/>
    <s v="norma"/>
    <n v="4.6500000000000004"/>
    <s v="norma"/>
    <n v="2.17"/>
    <n v="1.94"/>
    <n v="1.18"/>
    <n v="0.05"/>
    <s v="10-20%"/>
  </r>
  <r>
    <n v="530"/>
    <x v="1"/>
    <n v="24"/>
    <s v="18-29"/>
    <x v="1"/>
    <s v="ne"/>
    <x v="0"/>
    <s v="ne"/>
    <s v="ano"/>
    <n v="110"/>
    <n v="70"/>
    <n v="20.399999999999999"/>
    <s v="norma"/>
    <n v="4.5999999999999996"/>
    <s v="norma"/>
    <n v="2.89"/>
    <n v="1.43"/>
    <n v="0.62"/>
    <n v="0.05"/>
    <s v="5-10%"/>
  </r>
  <r>
    <n v="531"/>
    <x v="1"/>
    <n v="25"/>
    <s v="18-29"/>
    <x v="0"/>
    <s v="ne"/>
    <x v="0"/>
    <s v="ne"/>
    <s v="ne"/>
    <n v="105"/>
    <n v="75"/>
    <n v="19.600000000000001"/>
    <s v="norma"/>
    <n v="5.32"/>
    <s v="vysoký"/>
    <n v="3.5"/>
    <n v="1.57"/>
    <n v="0.55000000000000004"/>
    <n v="0.05"/>
    <s v="10-20%"/>
  </r>
  <r>
    <n v="532"/>
    <x v="1"/>
    <n v="23"/>
    <s v="18-29"/>
    <x v="1"/>
    <s v="ne"/>
    <x v="0"/>
    <s v="ne"/>
    <s v="ano"/>
    <n v="105"/>
    <n v="70"/>
    <n v="20"/>
    <s v="norma"/>
    <n v="6.25"/>
    <s v="vysoký"/>
    <n v="4.18"/>
    <n v="1.85"/>
    <n v="0.48"/>
    <n v="0.05"/>
    <s v="5-10%"/>
  </r>
  <r>
    <n v="533"/>
    <x v="1"/>
    <n v="22"/>
    <s v="18-29"/>
    <x v="0"/>
    <s v="ne"/>
    <x v="0"/>
    <s v="ne"/>
    <s v="ne"/>
    <n v="120"/>
    <n v="50"/>
    <n v="22"/>
    <s v="norma"/>
    <n v="3.68"/>
    <s v="norma"/>
    <n v="1.63"/>
    <n v="1.4"/>
    <n v="1.43"/>
    <n v="0.05"/>
    <s v="5-10%"/>
  </r>
  <r>
    <n v="534"/>
    <x v="1"/>
    <n v="46"/>
    <s v="45-59"/>
    <x v="1"/>
    <s v="ne"/>
    <x v="0"/>
    <s v="ne"/>
    <s v="ano"/>
    <n v="150"/>
    <n v="100"/>
    <n v="27.3"/>
    <s v="nadváha"/>
    <n v="5.64"/>
    <s v="vysoký"/>
    <n v="3.47"/>
    <n v="1.94"/>
    <n v="0.5"/>
    <s v="5-10%"/>
    <s v="10-20%"/>
  </r>
  <r>
    <n v="535"/>
    <x v="1"/>
    <n v="24"/>
    <s v="18-29"/>
    <x v="0"/>
    <s v="ne"/>
    <x v="0"/>
    <s v="ne"/>
    <s v="ne"/>
    <n v="130"/>
    <n v="80"/>
    <n v="30.9"/>
    <s v="obezita"/>
    <n v="4.88"/>
    <s v="norma"/>
    <n v="3"/>
    <n v="1.38"/>
    <n v="1.1100000000000001"/>
    <n v="0.05"/>
    <s v="10-20%"/>
  </r>
  <r>
    <n v="536"/>
    <x v="1"/>
    <n v="32"/>
    <s v="30-44"/>
    <x v="1"/>
    <s v="ne"/>
    <x v="0"/>
    <s v="ne"/>
    <s v="ne"/>
    <n v="110"/>
    <n v="70"/>
    <n v="20.5"/>
    <s v="norma"/>
    <n v="4.41"/>
    <s v="norma"/>
    <n v="2.37"/>
    <n v="1.65"/>
    <n v="0.85"/>
    <n v="0.05"/>
    <n v="0.05"/>
  </r>
  <r>
    <n v="537"/>
    <x v="1"/>
    <n v="25"/>
    <s v="18-29"/>
    <x v="0"/>
    <s v="ne"/>
    <x v="0"/>
    <s v="ne"/>
    <s v="ano"/>
    <n v="120"/>
    <n v="80"/>
    <n v="27"/>
    <s v="nadváha"/>
    <n v="3.76"/>
    <s v="norma"/>
    <n v="2.04"/>
    <n v="1.39"/>
    <n v="0.72"/>
    <n v="0.05"/>
    <s v="5-10%"/>
  </r>
  <r>
    <n v="538"/>
    <x v="1"/>
    <n v="22"/>
    <s v="18-29"/>
    <x v="1"/>
    <s v="ne"/>
    <x v="0"/>
    <s v="ne"/>
    <s v="ano"/>
    <n v="110"/>
    <n v="80"/>
    <n v="18.899999999999999"/>
    <s v="norma"/>
    <n v="3.12"/>
    <s v="norma"/>
    <n v="1.19"/>
    <n v="1.65"/>
    <n v="0.61"/>
    <n v="0.05"/>
    <n v="0.05"/>
  </r>
  <r>
    <n v="539"/>
    <x v="1"/>
    <n v="31"/>
    <s v="30-44"/>
    <x v="1"/>
    <s v="ne"/>
    <x v="0"/>
    <s v="ne"/>
    <s v="ano"/>
    <n v="120"/>
    <n v="80"/>
    <n v="23.9"/>
    <s v="norma"/>
    <n v="4.66"/>
    <s v="norma"/>
    <n v="2.14"/>
    <n v="2.1"/>
    <n v="0.93"/>
    <n v="0.05"/>
    <s v="5-10%"/>
  </r>
  <r>
    <n v="540"/>
    <x v="1"/>
    <n v="28"/>
    <s v="18-29"/>
    <x v="0"/>
    <s v="ne"/>
    <x v="0"/>
    <s v="ne"/>
    <s v="ne"/>
    <n v="150"/>
    <n v="100"/>
    <n v="25"/>
    <s v="nadváha"/>
    <n v="5.71"/>
    <s v="vysoký"/>
    <n v="2.83"/>
    <n v="1.62"/>
    <n v="2.78"/>
    <n v="0.05"/>
    <s v="10-20%"/>
  </r>
  <r>
    <n v="541"/>
    <x v="1"/>
    <n v="24"/>
    <s v="18-29"/>
    <x v="0"/>
    <s v="ne"/>
    <x v="0"/>
    <s v="ne"/>
    <s v="ano"/>
    <n v="110"/>
    <n v="80"/>
    <n v="21"/>
    <s v="norma"/>
    <n v="4.71"/>
    <s v="norma"/>
    <n v="2.95"/>
    <n v="1.2"/>
    <n v="1.23"/>
    <n v="0.05"/>
    <s v="10-20%"/>
  </r>
  <r>
    <n v="542"/>
    <x v="1"/>
    <n v="25"/>
    <s v="18-29"/>
    <x v="0"/>
    <s v="ne"/>
    <x v="0"/>
    <s v="ne"/>
    <s v="ne"/>
    <n v="125"/>
    <n v="70"/>
    <n v="19.8"/>
    <s v="norma"/>
    <n v="4.3499999999999996"/>
    <s v="norma"/>
    <n v="2.41"/>
    <n v="1.48"/>
    <n v="1.01"/>
    <n v="0.05"/>
    <s v="5-10%"/>
  </r>
  <r>
    <n v="543"/>
    <x v="1"/>
    <n v="22"/>
    <s v="18-29"/>
    <x v="1"/>
    <s v="ne"/>
    <x v="0"/>
    <s v="ne"/>
    <s v="ne"/>
    <n v="120"/>
    <n v="80"/>
    <n v="19.3"/>
    <s v="norma"/>
    <n v="3.26"/>
    <s v="norma"/>
    <n v="1.45"/>
    <n v="1.61"/>
    <n v="0.44"/>
    <n v="0.05"/>
    <n v="0.05"/>
  </r>
  <r>
    <n v="544"/>
    <x v="1"/>
    <n v="28"/>
    <s v="18-29"/>
    <x v="0"/>
    <s v="ne"/>
    <x v="0"/>
    <s v="ne"/>
    <s v="ano"/>
    <n v="115"/>
    <n v="80"/>
    <n v="25.7"/>
    <s v="nadváha"/>
    <n v="4.3600000000000003"/>
    <s v="norma"/>
    <n v="2.52"/>
    <n v="1.48"/>
    <n v="0.79"/>
    <n v="0.05"/>
    <s v="5-10%"/>
  </r>
  <r>
    <n v="545"/>
    <x v="1"/>
    <n v="25"/>
    <s v="18-29"/>
    <x v="0"/>
    <s v="ne"/>
    <x v="0"/>
    <s v="ne"/>
    <s v="ne"/>
    <n v="120"/>
    <n v="80"/>
    <n v="28.7"/>
    <s v="nadváha"/>
    <n v="6.51"/>
    <s v="vysoký"/>
    <n v="4.3499999999999996"/>
    <n v="1.18"/>
    <n v="2.16"/>
    <n v="0.05"/>
    <s v="10-20%"/>
  </r>
  <r>
    <n v="546"/>
    <x v="1"/>
    <n v="30"/>
    <s v="30-44"/>
    <x v="1"/>
    <s v="ne"/>
    <x v="0"/>
    <s v="ne"/>
    <s v="ano"/>
    <n v="105"/>
    <n v="70"/>
    <n v="30.5"/>
    <s v="obezita"/>
    <n v="5.23"/>
    <s v="vysoký"/>
    <n v="2.95"/>
    <n v="1.4"/>
    <n v="1.93"/>
    <n v="0.05"/>
    <s v="5-10%"/>
  </r>
  <r>
    <n v="547"/>
    <x v="1"/>
    <n v="32"/>
    <s v="30-44"/>
    <x v="1"/>
    <s v="ne"/>
    <x v="0"/>
    <s v="ne"/>
    <s v="ne"/>
    <n v="120"/>
    <n v="70"/>
    <n v="27.5"/>
    <s v="nadváha"/>
    <n v="5.12"/>
    <s v="norma"/>
    <n v="2.74"/>
    <n v="2.11"/>
    <n v="0.59"/>
    <n v="0.05"/>
    <s v="5-10%"/>
  </r>
  <r>
    <n v="548"/>
    <x v="1"/>
    <n v="26"/>
    <s v="18-29"/>
    <x v="1"/>
    <s v="ne"/>
    <x v="0"/>
    <s v="ne"/>
    <s v="ne"/>
    <n v="110"/>
    <n v="70"/>
    <n v="21"/>
    <s v="norma"/>
    <n v="5.73"/>
    <s v="vysoký"/>
    <n v="3.27"/>
    <n v="1.91"/>
    <n v="1.21"/>
    <n v="0.05"/>
    <s v="5-10%"/>
  </r>
  <r>
    <n v="549"/>
    <x v="1"/>
    <n v="55"/>
    <s v="45-59"/>
    <x v="1"/>
    <s v="ne"/>
    <x v="1"/>
    <s v="ne"/>
    <s v="ano"/>
    <n v="150"/>
    <n v="95"/>
    <n v="27"/>
    <s v="nadváha"/>
    <n v="4.5999999999999996"/>
    <s v="norma"/>
    <n v="2.65"/>
    <n v="1.6"/>
    <n v="0.78"/>
    <s v="5-10%"/>
    <s v="10-20%"/>
  </r>
  <r>
    <n v="550"/>
    <x v="1"/>
    <n v="27"/>
    <s v="18-29"/>
    <x v="1"/>
    <s v="ne"/>
    <x v="0"/>
    <s v="ne"/>
    <s v="ano"/>
    <n v="120"/>
    <n v="70"/>
    <n v="31.1"/>
    <s v="obezita"/>
    <n v="5.25"/>
    <s v="vysoký"/>
    <n v="3.42"/>
    <n v="0.98"/>
    <n v="1.88"/>
    <n v="0.05"/>
    <s v="5-10%"/>
  </r>
  <r>
    <n v="551"/>
    <x v="1"/>
    <n v="24"/>
    <s v="18-29"/>
    <x v="1"/>
    <s v="ne"/>
    <x v="0"/>
    <s v="ne"/>
    <s v="ano"/>
    <n v="120"/>
    <n v="70"/>
    <n v="24.2"/>
    <s v="norma"/>
    <n v="5.22"/>
    <s v="vysoký"/>
    <n v="2.0499999999999998"/>
    <n v="2.16"/>
    <n v="2.2200000000000002"/>
    <n v="0.05"/>
    <s v="5-10%"/>
  </r>
  <r>
    <n v="552"/>
    <x v="1"/>
    <n v="23"/>
    <s v="18-29"/>
    <x v="0"/>
    <s v="ne"/>
    <x v="0"/>
    <s v="ne"/>
    <s v="ano"/>
    <n v="105"/>
    <n v="60"/>
    <n v="18.399999999999999"/>
    <s v="podváha"/>
    <n v="4.2"/>
    <s v="norma"/>
    <n v="1.86"/>
    <n v="2.06"/>
    <n v="0.62"/>
    <n v="0.05"/>
    <s v="5-10%"/>
  </r>
  <r>
    <n v="553"/>
    <x v="1"/>
    <n v="34"/>
    <s v="30-44"/>
    <x v="0"/>
    <s v="ne"/>
    <x v="0"/>
    <s v="ne"/>
    <s v="ne"/>
    <n v="130"/>
    <n v="70"/>
    <n v="24.2"/>
    <s v="norma"/>
    <n v="7.43"/>
    <s v="vysoký"/>
    <n v="5.0199999999999996"/>
    <n v="1.45"/>
    <n v="2.12"/>
    <n v="0.05"/>
    <s v="20-40%"/>
  </r>
  <r>
    <n v="554"/>
    <x v="1"/>
    <n v="26"/>
    <s v="18-29"/>
    <x v="1"/>
    <s v="ne"/>
    <x v="0"/>
    <s v="ne"/>
    <s v="ano"/>
    <n v="100"/>
    <n v="50"/>
    <n v="19.100000000000001"/>
    <s v="norma"/>
    <n v="4.5999999999999996"/>
    <s v="norma"/>
    <n v="2.71"/>
    <n v="1.7"/>
    <n v="0.42"/>
    <n v="0.05"/>
    <s v="5-10%"/>
  </r>
  <r>
    <n v="555"/>
    <x v="1"/>
    <n v="25"/>
    <s v="18-29"/>
    <x v="1"/>
    <s v="ne"/>
    <x v="0"/>
    <s v="ne"/>
    <s v="ne"/>
    <n v="120"/>
    <n v="70"/>
    <n v="21.8"/>
    <s v="norma"/>
    <n v="5.55"/>
    <s v="vysoký"/>
    <n v="2.83"/>
    <n v="2.2599999999999998"/>
    <n v="1.02"/>
    <n v="0.05"/>
    <s v="5-10%"/>
  </r>
  <r>
    <n v="556"/>
    <x v="1"/>
    <n v="27"/>
    <s v="18-29"/>
    <x v="0"/>
    <s v="ne"/>
    <x v="0"/>
    <s v="ne"/>
    <s v="ano"/>
    <n v="130"/>
    <n v="70"/>
    <n v="25.3"/>
    <s v="nadváha"/>
    <n v="5.88"/>
    <s v="vysoký"/>
    <n v="2.72"/>
    <n v="2.39"/>
    <n v="1.7"/>
    <n v="0.05"/>
    <s v="10-20%"/>
  </r>
  <r>
    <n v="557"/>
    <x v="1"/>
    <n v="51"/>
    <s v="45-59"/>
    <x v="0"/>
    <s v="ne"/>
    <x v="0"/>
    <s v="ne"/>
    <s v="ne"/>
    <n v="150"/>
    <n v="80"/>
    <n v="22"/>
    <s v="norma"/>
    <n v="5.12"/>
    <s v="norma"/>
    <n v="2.84"/>
    <n v="1.76"/>
    <n v="1.1399999999999999"/>
    <s v="10-20%"/>
    <s v="10-20%"/>
  </r>
  <r>
    <n v="558"/>
    <x v="1"/>
    <n v="27"/>
    <s v="18-29"/>
    <x v="1"/>
    <s v="ne"/>
    <x v="1"/>
    <s v="ne"/>
    <s v="ne"/>
    <n v="130"/>
    <n v="80"/>
    <n v="31.6"/>
    <s v="obezita"/>
    <n v="4.3499999999999996"/>
    <s v="norma"/>
    <n v="2.75"/>
    <n v="0.98"/>
    <n v="1.36"/>
    <n v="0.05"/>
    <s v="5-10%"/>
  </r>
  <r>
    <n v="559"/>
    <x v="1"/>
    <n v="50"/>
    <s v="45-59"/>
    <x v="0"/>
    <s v="ne"/>
    <x v="0"/>
    <s v="ne"/>
    <s v="ano"/>
    <n v="120"/>
    <n v="70"/>
    <n v="22.9"/>
    <s v="norma"/>
    <n v="5.14"/>
    <s v="norma"/>
    <n v="2.99"/>
    <n v="1.5"/>
    <n v="1.43"/>
    <n v="0.05"/>
    <s v="10-20%"/>
  </r>
  <r>
    <n v="560"/>
    <x v="1"/>
    <n v="54"/>
    <s v="45-59"/>
    <x v="0"/>
    <s v="ne"/>
    <x v="1"/>
    <s v="ne"/>
    <m/>
    <n v="140"/>
    <n v="80"/>
    <n v="28.3"/>
    <s v="nadváha"/>
    <n v="6.05"/>
    <s v="vysoký"/>
    <n v="3.68"/>
    <n v="1.95"/>
    <n v="0.93"/>
    <s v="10-20%"/>
    <s v="10-20%"/>
  </r>
  <r>
    <n v="561"/>
    <x v="1"/>
    <n v="36"/>
    <s v="30-44"/>
    <x v="1"/>
    <s v="ne"/>
    <x v="1"/>
    <s v="ne"/>
    <s v="ano"/>
    <n v="145"/>
    <n v="90"/>
    <n v="30.5"/>
    <s v="obezita"/>
    <n v="5.86"/>
    <s v="vysoký"/>
    <n v="3.61"/>
    <n v="1.44"/>
    <n v="1.79"/>
    <n v="0.05"/>
    <s v="10-20%"/>
  </r>
  <r>
    <n v="562"/>
    <x v="1"/>
    <n v="56"/>
    <s v="45-59"/>
    <x v="1"/>
    <s v="ne"/>
    <x v="0"/>
    <s v="ne"/>
    <s v="ano"/>
    <n v="170"/>
    <n v="105"/>
    <n v="26.3"/>
    <s v="nadváha"/>
    <n v="5.48"/>
    <s v="vysoký"/>
    <n v="3.18"/>
    <n v="1.42"/>
    <n v="1.93"/>
    <s v="5-10%"/>
    <s v="10-20%"/>
  </r>
  <r>
    <n v="563"/>
    <x v="1"/>
    <n v="25"/>
    <s v="18-29"/>
    <x v="1"/>
    <s v="ne"/>
    <x v="0"/>
    <s v="ne"/>
    <s v="ne"/>
    <n v="120"/>
    <n v="70"/>
    <n v="20.8"/>
    <s v="norma"/>
    <n v="5.45"/>
    <s v="vysoký"/>
    <n v="2.4500000000000002"/>
    <n v="2.23"/>
    <n v="1.69"/>
    <n v="0.05"/>
    <s v="5-10%"/>
  </r>
  <r>
    <n v="564"/>
    <x v="1"/>
    <n v="52"/>
    <s v="45-59"/>
    <x v="0"/>
    <s v="ne"/>
    <x v="0"/>
    <s v="ne"/>
    <s v="ne"/>
    <n v="100"/>
    <n v="60"/>
    <n v="23"/>
    <s v="norma"/>
    <n v="7.71"/>
    <s v="vysoký"/>
    <n v="5.52"/>
    <n v="1.1399999999999999"/>
    <n v="2.3199999999999998"/>
    <s v="10-20%"/>
    <s v="10-20%"/>
  </r>
  <r>
    <n v="565"/>
    <x v="1"/>
    <n v="49"/>
    <s v="45-59"/>
    <x v="1"/>
    <s v="ne"/>
    <x v="0"/>
    <s v="ne"/>
    <s v="ne"/>
    <n v="170"/>
    <n v="90"/>
    <n v="29.7"/>
    <s v="nadváha"/>
    <n v="6.73"/>
    <s v="vysoký"/>
    <n v="4.25"/>
    <n v="1.25"/>
    <n v="2.7"/>
    <s v="5-10%"/>
    <s v="10-20%"/>
  </r>
  <r>
    <n v="566"/>
    <x v="1"/>
    <n v="33"/>
    <s v="30-44"/>
    <x v="1"/>
    <s v="ne"/>
    <x v="0"/>
    <s v="ne"/>
    <m/>
    <n v="110"/>
    <n v="60"/>
    <n v="17.8"/>
    <s v="podváha"/>
    <n v="4.54"/>
    <s v="norma"/>
    <n v="2.85"/>
    <n v="1.47"/>
    <n v="0.49"/>
    <n v="0.05"/>
    <s v="5-10%"/>
  </r>
  <r>
    <n v="567"/>
    <x v="1"/>
    <n v="26"/>
    <s v="18-29"/>
    <x v="1"/>
    <s v="ne"/>
    <x v="0"/>
    <s v="ne"/>
    <s v="ne"/>
    <n v="100"/>
    <n v="60"/>
    <n v="18.7"/>
    <s v="norma"/>
    <n v="4.47"/>
    <s v="norma"/>
    <n v="2.4300000000000002"/>
    <n v="1.82"/>
    <n v="0.48"/>
    <n v="0.05"/>
    <n v="0.05"/>
  </r>
  <r>
    <n v="568"/>
    <x v="1"/>
    <n v="23"/>
    <s v="18-29"/>
    <x v="1"/>
    <s v="ne"/>
    <x v="0"/>
    <s v="ne"/>
    <s v="ne"/>
    <n v="110"/>
    <n v="60"/>
    <n v="19.7"/>
    <s v="norma"/>
    <n v="5.66"/>
    <s v="vysoký"/>
    <n v="3.05"/>
    <n v="2.31"/>
    <n v="0.67"/>
    <n v="0.05"/>
    <s v="5-10%"/>
  </r>
  <r>
    <n v="569"/>
    <x v="1"/>
    <n v="34"/>
    <s v="30-44"/>
    <x v="1"/>
    <s v="ne"/>
    <x v="0"/>
    <s v="ne"/>
    <s v="ano"/>
    <n v="105"/>
    <n v="60"/>
    <n v="20.5"/>
    <s v="norma"/>
    <n v="5.68"/>
    <s v="vysoký"/>
    <n v="3.21"/>
    <n v="2.17"/>
    <n v="0.65"/>
    <n v="0.05"/>
    <s v="5-10%"/>
  </r>
  <r>
    <n v="570"/>
    <x v="1"/>
    <n v="25"/>
    <s v="18-29"/>
    <x v="0"/>
    <s v="ne"/>
    <x v="0"/>
    <s v="ne"/>
    <s v="ne"/>
    <n v="115"/>
    <n v="70"/>
    <n v="22.1"/>
    <s v="norma"/>
    <n v="4.57"/>
    <s v="norma"/>
    <n v="2.75"/>
    <n v="1.36"/>
    <n v="1.02"/>
    <n v="0.05"/>
    <s v="10-20%"/>
  </r>
  <r>
    <n v="571"/>
    <x v="1"/>
    <n v="34"/>
    <s v="30-44"/>
    <x v="0"/>
    <s v="ne"/>
    <x v="0"/>
    <s v="ne"/>
    <s v="ne"/>
    <n v="120"/>
    <n v="70"/>
    <n v="30"/>
    <s v="obezita"/>
    <n v="5.24"/>
    <s v="vysoký"/>
    <n v="3.43"/>
    <n v="1.0900000000000001"/>
    <n v="1.58"/>
    <n v="0.05"/>
    <s v="10-20%"/>
  </r>
  <r>
    <n v="572"/>
    <x v="1"/>
    <n v="30"/>
    <s v="30-44"/>
    <x v="1"/>
    <s v="ne"/>
    <x v="0"/>
    <s v="ne"/>
    <s v="ano"/>
    <n v="120"/>
    <n v="70"/>
    <n v="19.7"/>
    <s v="norma"/>
    <n v="3.51"/>
    <s v="norma"/>
    <n v="1.44"/>
    <n v="1.83"/>
    <n v="0.53"/>
    <n v="0.05"/>
    <n v="0.05"/>
  </r>
  <r>
    <n v="573"/>
    <x v="1"/>
    <n v="31"/>
    <s v="30-44"/>
    <x v="1"/>
    <s v="ne"/>
    <x v="0"/>
    <s v="ne"/>
    <s v="ne"/>
    <n v="125"/>
    <n v="90"/>
    <n v="21.5"/>
    <s v="norma"/>
    <n v="5.63"/>
    <s v="vysoký"/>
    <n v="3.72"/>
    <n v="1.45"/>
    <n v="1.01"/>
    <n v="0.05"/>
    <s v="5-10%"/>
  </r>
  <r>
    <n v="574"/>
    <x v="1"/>
    <n v="42"/>
    <s v="30-44"/>
    <x v="1"/>
    <s v="ne"/>
    <x v="0"/>
    <s v="ne"/>
    <s v="ano"/>
    <n v="120"/>
    <n v="80"/>
    <n v="24.6"/>
    <s v="norma"/>
    <n v="5.69"/>
    <s v="vysoký"/>
    <n v="3.3"/>
    <n v="1.92"/>
    <n v="1.03"/>
    <n v="0.05"/>
    <s v="5-10%"/>
  </r>
  <r>
    <n v="575"/>
    <x v="1"/>
    <n v="33"/>
    <s v="30-44"/>
    <x v="1"/>
    <s v="ne"/>
    <x v="0"/>
    <s v="ne"/>
    <s v="ano"/>
    <n v="130"/>
    <n v="85"/>
    <n v="26.8"/>
    <s v="nadváha"/>
    <n v="4.54"/>
    <s v="norma"/>
    <n v="2.37"/>
    <n v="1.5"/>
    <n v="1.48"/>
    <n v="0.05"/>
    <s v="5-10%"/>
  </r>
  <r>
    <n v="576"/>
    <x v="1"/>
    <n v="43"/>
    <s v="30-44"/>
    <x v="0"/>
    <s v="ne"/>
    <x v="0"/>
    <s v="ne"/>
    <s v="ano"/>
    <n v="160"/>
    <n v="100"/>
    <n v="26.6"/>
    <s v="nadváha"/>
    <n v="5.18"/>
    <s v="vysoký"/>
    <n v="2.9"/>
    <n v="1.88"/>
    <n v="0.88"/>
    <s v="5-10%"/>
    <s v="10-20%"/>
  </r>
  <r>
    <n v="577"/>
    <x v="1"/>
    <n v="21"/>
    <s v="18-29"/>
    <x v="1"/>
    <s v="ne"/>
    <x v="0"/>
    <s v="ne"/>
    <s v="ano"/>
    <n v="110"/>
    <n v="70"/>
    <n v="21.3"/>
    <s v="norma"/>
    <n v="5.35"/>
    <s v="vysoký"/>
    <n v="3.02"/>
    <n v="1.78"/>
    <n v="1.22"/>
    <n v="0.05"/>
    <s v="5-10%"/>
  </r>
  <r>
    <n v="578"/>
    <x v="1"/>
    <n v="25"/>
    <s v="18-29"/>
    <x v="1"/>
    <s v="ne"/>
    <x v="0"/>
    <s v="ne"/>
    <s v="ano"/>
    <n v="130"/>
    <n v="80"/>
    <n v="20.3"/>
    <s v="norma"/>
    <n v="5.0199999999999996"/>
    <s v="norma"/>
    <n v="2.4700000000000002"/>
    <n v="2.14"/>
    <n v="0.9"/>
    <n v="0.05"/>
    <s v="5-10%"/>
  </r>
  <r>
    <n v="579"/>
    <x v="1"/>
    <n v="57"/>
    <s v="45-59"/>
    <x v="0"/>
    <s v="ne"/>
    <x v="0"/>
    <s v="ne"/>
    <s v="ano"/>
    <n v="110"/>
    <n v="70"/>
    <n v="24.7"/>
    <s v="norma"/>
    <n v="6.18"/>
    <s v="vysoký"/>
    <n v="3.86"/>
    <n v="1.19"/>
    <n v="2.4900000000000002"/>
    <s v="5-10%"/>
    <s v="10-20%"/>
  </r>
  <r>
    <n v="580"/>
    <x v="1"/>
    <n v="33"/>
    <s v="30-44"/>
    <x v="0"/>
    <s v="ne"/>
    <x v="0"/>
    <s v="ne"/>
    <s v="ne"/>
    <n v="100"/>
    <n v="70"/>
    <n v="18.5"/>
    <s v="norma"/>
    <n v="6.06"/>
    <s v="vysoký"/>
    <n v="3.55"/>
    <n v="1.89"/>
    <n v="1.36"/>
    <n v="0.05"/>
    <s v="10-20%"/>
  </r>
  <r>
    <n v="581"/>
    <x v="1"/>
    <n v="27"/>
    <s v="18-29"/>
    <x v="1"/>
    <s v="ne"/>
    <x v="0"/>
    <s v="ne"/>
    <s v="ne"/>
    <n v="120"/>
    <n v="80"/>
    <n v="20.6"/>
    <s v="norma"/>
    <n v="4.83"/>
    <s v="norma"/>
    <n v="2.64"/>
    <n v="1.86"/>
    <n v="0.72"/>
    <n v="0.05"/>
    <s v="5-10%"/>
  </r>
  <r>
    <n v="582"/>
    <x v="1"/>
    <n v="40"/>
    <s v="30-44"/>
    <x v="1"/>
    <s v="ne"/>
    <x v="0"/>
    <s v="ne"/>
    <s v="ano"/>
    <n v="120"/>
    <n v="80"/>
    <n v="21.3"/>
    <s v="norma"/>
    <n v="4.88"/>
    <s v="norma"/>
    <n v="2.91"/>
    <n v="1.55"/>
    <n v="0.92"/>
    <n v="0.05"/>
    <s v="5-10%"/>
  </r>
  <r>
    <n v="583"/>
    <x v="1"/>
    <n v="26"/>
    <s v="18-29"/>
    <x v="1"/>
    <s v="ne"/>
    <x v="0"/>
    <s v="ne"/>
    <s v="ano"/>
    <n v="120"/>
    <n v="80"/>
    <n v="22.1"/>
    <s v="norma"/>
    <n v="4.16"/>
    <s v="norma"/>
    <n v="1.56"/>
    <n v="1.93"/>
    <n v="1.37"/>
    <n v="0.05"/>
    <n v="0.05"/>
  </r>
  <r>
    <n v="584"/>
    <x v="1"/>
    <n v="45"/>
    <s v="45-59"/>
    <x v="1"/>
    <s v="ne"/>
    <x v="0"/>
    <s v="ne"/>
    <s v="ne"/>
    <n v="120"/>
    <n v="80"/>
    <n v="23.5"/>
    <s v="norma"/>
    <n v="4.2300000000000004"/>
    <s v="norma"/>
    <n v="2.4"/>
    <n v="1.42"/>
    <n v="0.9"/>
    <n v="0.05"/>
    <n v="0.05"/>
  </r>
  <r>
    <n v="585"/>
    <x v="1"/>
    <n v="24"/>
    <s v="18-29"/>
    <x v="1"/>
    <s v="ne"/>
    <x v="0"/>
    <s v="ne"/>
    <s v="ano"/>
    <n v="130"/>
    <n v="80"/>
    <n v="23.7"/>
    <s v="norma"/>
    <n v="5.01"/>
    <s v="norma"/>
    <n v="3.24"/>
    <n v="1.54"/>
    <n v="0.5"/>
    <n v="0.05"/>
    <s v="5-10%"/>
  </r>
  <r>
    <n v="586"/>
    <x v="1"/>
    <n v="31"/>
    <s v="30-44"/>
    <x v="1"/>
    <s v="ne"/>
    <x v="0"/>
    <s v="ne"/>
    <s v="ano"/>
    <n v="120"/>
    <n v="80"/>
    <n v="22.9"/>
    <s v="norma"/>
    <n v="4.6500000000000004"/>
    <s v="norma"/>
    <n v="2.54"/>
    <n v="1.58"/>
    <n v="1.1599999999999999"/>
    <n v="0.05"/>
    <s v="5-10%"/>
  </r>
  <r>
    <n v="587"/>
    <x v="1"/>
    <n v="31"/>
    <s v="30-44"/>
    <x v="1"/>
    <s v="ne"/>
    <x v="0"/>
    <s v="ne"/>
    <s v="ne"/>
    <n v="120"/>
    <n v="80"/>
    <n v="19.600000000000001"/>
    <s v="norma"/>
    <n v="5.99"/>
    <s v="vysoký"/>
    <n v="3.2"/>
    <n v="2.3199999999999998"/>
    <n v="1.03"/>
    <n v="0.05"/>
    <s v="5-10%"/>
  </r>
  <r>
    <n v="588"/>
    <x v="1"/>
    <n v="53"/>
    <s v="45-59"/>
    <x v="1"/>
    <s v="ne"/>
    <x v="0"/>
    <s v="ne"/>
    <s v="ne"/>
    <n v="130"/>
    <n v="80"/>
    <n v="31.6"/>
    <s v="obezita"/>
    <n v="5.0199999999999996"/>
    <s v="norma"/>
    <n v="3.32"/>
    <n v="1.25"/>
    <n v="0.99"/>
    <s v="5-10%"/>
    <s v="5-10%"/>
  </r>
  <r>
    <n v="589"/>
    <x v="1"/>
    <n v="31"/>
    <s v="30-44"/>
    <x v="1"/>
    <s v="ne"/>
    <x v="0"/>
    <s v="ne"/>
    <s v="ano"/>
    <n v="120"/>
    <n v="80"/>
    <n v="22.3"/>
    <s v="norma"/>
    <n v="4"/>
    <s v="norma"/>
    <n v="2.27"/>
    <n v="1.41"/>
    <n v="0.71"/>
    <n v="0.05"/>
    <n v="0.05"/>
  </r>
  <r>
    <n v="590"/>
    <x v="1"/>
    <n v="47"/>
    <s v="45-59"/>
    <x v="0"/>
    <s v="ne"/>
    <x v="0"/>
    <s v="ne"/>
    <s v="ano"/>
    <n v="140"/>
    <n v="90"/>
    <n v="26.6"/>
    <s v="nadváha"/>
    <n v="5.73"/>
    <s v="vysoký"/>
    <n v="3.88"/>
    <n v="1.45"/>
    <n v="0.88"/>
    <s v="5-10%"/>
    <s v="10-20%"/>
  </r>
  <r>
    <n v="591"/>
    <x v="1"/>
    <n v="23"/>
    <s v="18-29"/>
    <x v="0"/>
    <s v="ne"/>
    <x v="0"/>
    <s v="ne"/>
    <s v="ne"/>
    <n v="105"/>
    <n v="60"/>
    <n v="20.9"/>
    <s v="norma"/>
    <n v="4.75"/>
    <s v="norma"/>
    <n v="2.35"/>
    <n v="1.93"/>
    <n v="1.03"/>
    <n v="0.05"/>
    <s v="10-20%"/>
  </r>
  <r>
    <n v="592"/>
    <x v="1"/>
    <n v="19"/>
    <s v="18-29"/>
    <x v="0"/>
    <s v="ne"/>
    <x v="0"/>
    <s v="ne"/>
    <s v="ano"/>
    <n v="140"/>
    <n v="80"/>
    <n v="21.6"/>
    <s v="norma"/>
    <n v="4.0999999999999996"/>
    <s v="norma"/>
    <n v="1.91"/>
    <n v="1.81"/>
    <n v="0.83"/>
    <n v="0.05"/>
    <s v="10-20%"/>
  </r>
  <r>
    <n v="593"/>
    <x v="1"/>
    <n v="55"/>
    <s v="45-59"/>
    <x v="1"/>
    <s v="ne"/>
    <x v="0"/>
    <s v="ne"/>
    <s v="ano"/>
    <n v="125"/>
    <n v="80"/>
    <n v="23.9"/>
    <s v="norma"/>
    <n v="5.47"/>
    <s v="vysoký"/>
    <n v="2.74"/>
    <n v="2.39"/>
    <n v="0.74"/>
    <s v="5-10%"/>
    <s v="5-10%"/>
  </r>
  <r>
    <n v="594"/>
    <x v="1"/>
    <n v="34"/>
    <s v="30-44"/>
    <x v="1"/>
    <s v="ne"/>
    <x v="0"/>
    <s v="ne"/>
    <s v="ne"/>
    <n v="130"/>
    <n v="90"/>
    <n v="28.1"/>
    <s v="nadváha"/>
    <n v="4.22"/>
    <s v="norma"/>
    <n v="2.44"/>
    <n v="1.53"/>
    <n v="0.55000000000000004"/>
    <n v="0.05"/>
    <s v="5-10%"/>
  </r>
  <r>
    <n v="595"/>
    <x v="1"/>
    <n v="19"/>
    <s v="18-29"/>
    <x v="1"/>
    <s v="ne"/>
    <x v="0"/>
    <s v="ne"/>
    <s v="ne"/>
    <n v="110"/>
    <n v="80"/>
    <n v="20.7"/>
    <s v="norma"/>
    <n v="4.3"/>
    <s v="norma"/>
    <n v="2.52"/>
    <n v="1.3"/>
    <n v="1.06"/>
    <n v="0.05"/>
    <n v="0.05"/>
  </r>
  <r>
    <n v="596"/>
    <x v="1"/>
    <n v="26"/>
    <s v="18-29"/>
    <x v="0"/>
    <s v="ne"/>
    <x v="0"/>
    <s v="ne"/>
    <s v="ne"/>
    <n v="110"/>
    <n v="70"/>
    <n v="20.3"/>
    <s v="norma"/>
    <n v="4.4800000000000004"/>
    <s v="norma"/>
    <n v="2.09"/>
    <n v="1.81"/>
    <n v="1.27"/>
    <n v="0.05"/>
    <s v="5-10%"/>
  </r>
  <r>
    <n v="597"/>
    <x v="1"/>
    <n v="55"/>
    <s v="45-59"/>
    <x v="1"/>
    <s v="ne"/>
    <x v="0"/>
    <s v="ne"/>
    <s v="ne"/>
    <n v="150"/>
    <n v="90"/>
    <n v="30.4"/>
    <s v="obezita"/>
    <n v="6.06"/>
    <s v="vysoký"/>
    <n v="3.69"/>
    <n v="1.85"/>
    <n v="1.1399999999999999"/>
    <s v="5-10%"/>
    <s v="10-20%"/>
  </r>
  <r>
    <n v="598"/>
    <x v="1"/>
    <n v="57"/>
    <s v="45-59"/>
    <x v="1"/>
    <s v="ne"/>
    <x v="0"/>
    <s v="ne"/>
    <s v="ne"/>
    <n v="120"/>
    <n v="70"/>
    <n v="20.2"/>
    <s v="norma"/>
    <n v="5.39"/>
    <s v="vysoký"/>
    <n v="2.98"/>
    <n v="2.14"/>
    <n v="0.6"/>
    <s v="5-10%"/>
    <s v="5-10%"/>
  </r>
  <r>
    <n v="599"/>
    <x v="1"/>
    <n v="45"/>
    <s v="45-59"/>
    <x v="1"/>
    <s v="ne"/>
    <x v="0"/>
    <s v="ne"/>
    <s v="ano"/>
    <n v="120"/>
    <n v="70"/>
    <n v="24.8"/>
    <s v="norma"/>
    <n v="5.92"/>
    <s v="vysoký"/>
    <n v="3.45"/>
    <n v="1.94"/>
    <n v="1.1599999999999999"/>
    <n v="0.05"/>
    <s v="5-10%"/>
  </r>
  <r>
    <n v="600"/>
    <x v="1"/>
    <n v="40"/>
    <s v="30-44"/>
    <x v="1"/>
    <s v="ne"/>
    <x v="0"/>
    <s v="ne"/>
    <s v="ne"/>
    <n v="110"/>
    <n v="75"/>
    <n v="22.2"/>
    <s v="norma"/>
    <n v="3"/>
    <s v="norma"/>
    <n v="1.8"/>
    <n v="0.92"/>
    <n v="0.61"/>
    <n v="0.05"/>
    <n v="0.0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00">
  <r>
    <n v="1"/>
    <x v="0"/>
    <n v="27"/>
    <s v="18-29"/>
    <x v="0"/>
    <s v="ne"/>
    <x v="0"/>
    <s v="ne"/>
    <s v="ano"/>
    <n v="120"/>
    <n v="75"/>
    <n v="24.9"/>
    <s v="norma"/>
    <n v="4.6100000000000003"/>
    <x v="0"/>
    <n v="2.5299999999999998"/>
    <n v="1.51"/>
    <n v="1.26"/>
    <n v="0.05"/>
    <s v="10-20%"/>
  </r>
  <r>
    <n v="2"/>
    <x v="0"/>
    <n v="29"/>
    <s v="18-29"/>
    <x v="0"/>
    <s v="ne"/>
    <x v="0"/>
    <s v="ne"/>
    <s v="ano"/>
    <n v="130"/>
    <n v="80"/>
    <n v="19.8"/>
    <s v="norma"/>
    <n v="3.93"/>
    <x v="0"/>
    <n v="2.0499999999999998"/>
    <n v="1.63"/>
    <n v="0.56000000000000005"/>
    <n v="0.05"/>
    <s v="10-20%"/>
  </r>
  <r>
    <n v="3"/>
    <x v="0"/>
    <n v="42"/>
    <s v="30-44"/>
    <x v="0"/>
    <s v="ne"/>
    <x v="0"/>
    <s v="ne"/>
    <s v="ne"/>
    <n v="140"/>
    <n v="90"/>
    <n v="26.1"/>
    <s v="nadváha"/>
    <n v="5.45"/>
    <x v="1"/>
    <n v="4.0199999999999996"/>
    <n v="0.97"/>
    <n v="1.01"/>
    <s v="5-10%"/>
    <s v="20-40%"/>
  </r>
  <r>
    <n v="4"/>
    <x v="0"/>
    <n v="36"/>
    <s v="30-44"/>
    <x v="0"/>
    <s v="ne"/>
    <x v="0"/>
    <s v="ne"/>
    <s v="ano"/>
    <n v="130"/>
    <n v="70"/>
    <n v="26.1"/>
    <s v="nadváha"/>
    <n v="5.84"/>
    <x v="1"/>
    <n v="3.65"/>
    <n v="1.6"/>
    <n v="1.3"/>
    <s v="5-10%"/>
    <s v="20-40%"/>
  </r>
  <r>
    <n v="5"/>
    <x v="0"/>
    <n v="53"/>
    <s v="45-59"/>
    <x v="1"/>
    <s v="ne"/>
    <x v="1"/>
    <s v="ne"/>
    <s v="ano"/>
    <n v="140"/>
    <n v="90"/>
    <n v="27"/>
    <s v="nadváha"/>
    <n v="5.04"/>
    <x v="0"/>
    <n v="3.29"/>
    <n v="1.02"/>
    <n v="1.6"/>
    <s v="10-20%"/>
    <s v="10-20%"/>
  </r>
  <r>
    <n v="6"/>
    <x v="0"/>
    <n v="56"/>
    <s v="45-59"/>
    <x v="1"/>
    <s v="ne"/>
    <x v="0"/>
    <s v="ne"/>
    <s v="ne"/>
    <n v="120"/>
    <n v="80"/>
    <n v="23.7"/>
    <s v="norma"/>
    <n v="5.96"/>
    <x v="1"/>
    <n v="3.1"/>
    <n v="2.61"/>
    <n v="0.55000000000000004"/>
    <s v="10-20%"/>
    <s v="10-20%"/>
  </r>
  <r>
    <n v="7"/>
    <x v="0"/>
    <n v="43"/>
    <s v="30-44"/>
    <x v="1"/>
    <s v="ne"/>
    <x v="0"/>
    <s v="ne"/>
    <s v="ne"/>
    <n v="120"/>
    <n v="70"/>
    <n v="28.7"/>
    <s v="nadváha"/>
    <n v="4.22"/>
    <x v="0"/>
    <n v="2.57"/>
    <n v="1.28"/>
    <n v="0.81"/>
    <n v="0.05"/>
    <s v="5-10%"/>
  </r>
  <r>
    <n v="8"/>
    <x v="0"/>
    <n v="25"/>
    <s v="18-29"/>
    <x v="1"/>
    <s v="ne"/>
    <x v="1"/>
    <s v="ne"/>
    <s v="ne"/>
    <n v="120"/>
    <n v="80"/>
    <n v="24.7"/>
    <s v="norma"/>
    <n v="3.62"/>
    <x v="0"/>
    <n v="1.96"/>
    <n v="1.23"/>
    <n v="0.95"/>
    <n v="0.05"/>
    <s v="5-10%"/>
  </r>
  <r>
    <n v="9"/>
    <x v="0"/>
    <n v="28"/>
    <s v="18-29"/>
    <x v="1"/>
    <s v="ne"/>
    <x v="0"/>
    <s v="ne"/>
    <s v="ano"/>
    <n v="140"/>
    <n v="85"/>
    <n v="25.6"/>
    <s v="nadváha"/>
    <n v="4.42"/>
    <x v="0"/>
    <n v="2.36"/>
    <n v="1.48"/>
    <n v="1.28"/>
    <n v="0.05"/>
    <s v="10-20%"/>
  </r>
  <r>
    <n v="10"/>
    <x v="0"/>
    <n v="51"/>
    <s v="45-59"/>
    <x v="0"/>
    <s v="ne"/>
    <x v="0"/>
    <s v="ne"/>
    <s v="ano"/>
    <n v="115"/>
    <n v="75"/>
    <n v="23.1"/>
    <s v="norma"/>
    <n v="4.87"/>
    <x v="0"/>
    <n v="2.89"/>
    <n v="1.51"/>
    <n v="1.03"/>
    <s v="10-20%"/>
    <s v="10-20%"/>
  </r>
  <r>
    <n v="11"/>
    <x v="0"/>
    <n v="23"/>
    <s v="18-29"/>
    <x v="1"/>
    <s v="ne"/>
    <x v="0"/>
    <s v="ne"/>
    <s v="ne"/>
    <n v="120"/>
    <n v="80"/>
    <n v="24.5"/>
    <s v="norma"/>
    <n v="4.8899999999999997"/>
    <x v="0"/>
    <n v="3.02"/>
    <n v="1.46"/>
    <n v="0.91"/>
    <n v="0.05"/>
    <s v="10-20%"/>
  </r>
  <r>
    <n v="12"/>
    <x v="0"/>
    <n v="53"/>
    <s v="45-59"/>
    <x v="0"/>
    <s v="ne"/>
    <x v="0"/>
    <s v="ne"/>
    <m/>
    <n v="120"/>
    <n v="80"/>
    <n v="25"/>
    <s v="nadváha"/>
    <n v="4.57"/>
    <x v="0"/>
    <n v="3.06"/>
    <n v="1.1399999999999999"/>
    <n v="0.81"/>
    <s v="10-20%"/>
    <s v="10-20%"/>
  </r>
  <r>
    <n v="13"/>
    <x v="0"/>
    <n v="22"/>
    <s v="18-29"/>
    <x v="0"/>
    <s v="ne"/>
    <x v="0"/>
    <s v="ne"/>
    <s v="ano"/>
    <n v="120"/>
    <n v="80"/>
    <n v="20.7"/>
    <s v="norma"/>
    <n v="3.65"/>
    <x v="0"/>
    <n v="1.49"/>
    <n v="1.97"/>
    <n v="0.42"/>
    <n v="0.05"/>
    <s v="10-20%"/>
  </r>
  <r>
    <n v="14"/>
    <x v="0"/>
    <n v="19"/>
    <s v="18-29"/>
    <x v="0"/>
    <s v="ne"/>
    <x v="0"/>
    <s v="ne"/>
    <s v="ano"/>
    <n v="120"/>
    <n v="80"/>
    <n v="23.6"/>
    <s v="norma"/>
    <n v="3.67"/>
    <x v="0"/>
    <n v="1.74"/>
    <n v="1.37"/>
    <n v="1.24"/>
    <n v="0.05"/>
    <s v="10-20%"/>
  </r>
  <r>
    <n v="15"/>
    <x v="0"/>
    <n v="28"/>
    <s v="18-29"/>
    <x v="1"/>
    <s v="ne"/>
    <x v="0"/>
    <s v="ne"/>
    <s v="ne"/>
    <n v="120"/>
    <n v="90"/>
    <n v="22.9"/>
    <s v="norma"/>
    <n v="2.94"/>
    <x v="0"/>
    <n v="1.3"/>
    <n v="1.26"/>
    <n v="0.83"/>
    <n v="0.05"/>
    <s v="5-10%"/>
  </r>
  <r>
    <n v="16"/>
    <x v="0"/>
    <n v="50"/>
    <s v="45-59"/>
    <x v="0"/>
    <s v="ne"/>
    <x v="0"/>
    <s v="ne"/>
    <s v="ne"/>
    <n v="140"/>
    <n v="90"/>
    <n v="24.8"/>
    <s v="norma"/>
    <n v="5"/>
    <x v="0"/>
    <n v="3.18"/>
    <n v="1.32"/>
    <n v="1.1000000000000001"/>
    <s v="10-20%"/>
    <s v="20-40%"/>
  </r>
  <r>
    <n v="17"/>
    <x v="0"/>
    <n v="54"/>
    <s v="45-59"/>
    <x v="1"/>
    <s v="ne"/>
    <x v="0"/>
    <s v="ne"/>
    <s v="ano"/>
    <n v="140"/>
    <n v="90"/>
    <n v="27.1"/>
    <s v="nadváha"/>
    <n v="6.08"/>
    <x v="1"/>
    <n v="4.1900000000000004"/>
    <n v="1.46"/>
    <n v="0.94"/>
    <s v="10-20%"/>
    <s v="10-20%"/>
  </r>
  <r>
    <n v="18"/>
    <x v="0"/>
    <n v="59"/>
    <s v="45-59"/>
    <x v="1"/>
    <s v="ne"/>
    <x v="1"/>
    <s v="ne"/>
    <s v="ano"/>
    <n v="120"/>
    <n v="80"/>
    <n v="29.2"/>
    <s v="nadváha"/>
    <n v="6.38"/>
    <x v="1"/>
    <n v="3.89"/>
    <n v="1.17"/>
    <n v="2.9"/>
    <s v="10-20%"/>
    <s v="10-20%"/>
  </r>
  <r>
    <n v="19"/>
    <x v="0"/>
    <n v="25"/>
    <s v="18-29"/>
    <x v="1"/>
    <s v="ne"/>
    <x v="0"/>
    <s v="ne"/>
    <s v="ano"/>
    <n v="140"/>
    <n v="85"/>
    <n v="21.7"/>
    <s v="norma"/>
    <n v="5.12"/>
    <x v="0"/>
    <n v="2.63"/>
    <n v="1.2"/>
    <n v="2.84"/>
    <n v="0.05"/>
    <s v="10-20%"/>
  </r>
  <r>
    <n v="20"/>
    <x v="0"/>
    <n v="32"/>
    <s v="30-44"/>
    <x v="1"/>
    <s v="ne"/>
    <x v="0"/>
    <s v="ne"/>
    <s v="ano"/>
    <n v="150"/>
    <n v="100"/>
    <n v="25.9"/>
    <s v="nadváha"/>
    <n v="5.62"/>
    <x v="1"/>
    <n v="3.26"/>
    <n v="1.57"/>
    <n v="1.74"/>
    <n v="0.05"/>
    <s v="20-40%"/>
  </r>
  <r>
    <n v="21"/>
    <x v="0"/>
    <n v="25"/>
    <s v="18-29"/>
    <x v="1"/>
    <s v="ne"/>
    <x v="0"/>
    <s v="ne"/>
    <s v="ne"/>
    <n v="130"/>
    <n v="70"/>
    <n v="22.6"/>
    <s v="norma"/>
    <n v="3.91"/>
    <x v="0"/>
    <n v="1.87"/>
    <n v="1.84"/>
    <n v="0.43"/>
    <n v="0.05"/>
    <s v="5-10%"/>
  </r>
  <r>
    <n v="22"/>
    <x v="0"/>
    <n v="30"/>
    <s v="30-44"/>
    <x v="1"/>
    <s v="ne"/>
    <x v="0"/>
    <s v="ne"/>
    <s v="ne"/>
    <n v="130"/>
    <n v="80"/>
    <n v="25.9"/>
    <s v="nadváha"/>
    <n v="5.65"/>
    <x v="1"/>
    <n v="3.64"/>
    <n v="1.52"/>
    <n v="1.07"/>
    <n v="0.05"/>
    <s v="10-20%"/>
  </r>
  <r>
    <n v="23"/>
    <x v="0"/>
    <n v="24"/>
    <s v="18-29"/>
    <x v="1"/>
    <s v="ne"/>
    <x v="0"/>
    <s v="ne"/>
    <s v="ne"/>
    <n v="140"/>
    <n v="70"/>
    <n v="20.100000000000001"/>
    <s v="norma"/>
    <n v="5.43"/>
    <x v="1"/>
    <n v="3.64"/>
    <n v="1.31"/>
    <n v="1.06"/>
    <n v="0.05"/>
    <s v="10-20%"/>
  </r>
  <r>
    <n v="24"/>
    <x v="0"/>
    <n v="21"/>
    <s v="18-29"/>
    <x v="1"/>
    <s v="ne"/>
    <x v="0"/>
    <s v="ne"/>
    <s v="ne"/>
    <n v="140"/>
    <n v="80"/>
    <n v="25.7"/>
    <s v="nadváha"/>
    <n v="5.78"/>
    <x v="1"/>
    <n v="3.74"/>
    <n v="1.72"/>
    <n v="0.7"/>
    <n v="0.05"/>
    <s v="20-40%"/>
  </r>
  <r>
    <n v="25"/>
    <x v="0"/>
    <n v="25"/>
    <s v="18-29"/>
    <x v="1"/>
    <s v="ne"/>
    <x v="0"/>
    <s v="ne"/>
    <m/>
    <n v="120"/>
    <n v="80"/>
    <n v="18"/>
    <s v="podváha"/>
    <n v="5.14"/>
    <x v="0"/>
    <n v="2.87"/>
    <n v="1.5"/>
    <n v="1.69"/>
    <n v="0.05"/>
    <s v="10-20%"/>
  </r>
  <r>
    <n v="26"/>
    <x v="0"/>
    <n v="21"/>
    <s v="18-29"/>
    <x v="0"/>
    <s v="ne"/>
    <x v="0"/>
    <s v="ne"/>
    <s v="ano"/>
    <n v="140"/>
    <n v="80"/>
    <n v="30.2"/>
    <s v="obezita"/>
    <n v="3.3"/>
    <x v="0"/>
    <n v="1.88"/>
    <n v="1.03"/>
    <n v="0.85"/>
    <n v="0.05"/>
    <s v="10-20%"/>
  </r>
  <r>
    <n v="27"/>
    <x v="0"/>
    <n v="39"/>
    <s v="30-44"/>
    <x v="1"/>
    <s v="ne"/>
    <x v="0"/>
    <s v="ne"/>
    <s v="ano"/>
    <n v="120"/>
    <n v="70"/>
    <n v="25.2"/>
    <s v="nadváha"/>
    <n v="5.9"/>
    <x v="1"/>
    <n v="3.94"/>
    <n v="1.35"/>
    <n v="1.34"/>
    <n v="0.05"/>
    <s v="10-20%"/>
  </r>
  <r>
    <n v="28"/>
    <x v="0"/>
    <n v="33"/>
    <s v="30-44"/>
    <x v="1"/>
    <s v="ne"/>
    <x v="0"/>
    <s v="ne"/>
    <s v="ne"/>
    <n v="110"/>
    <n v="60"/>
    <n v="23.4"/>
    <s v="norma"/>
    <n v="4.34"/>
    <x v="0"/>
    <n v="2.57"/>
    <n v="1.46"/>
    <n v="0.68"/>
    <n v="0.05"/>
    <s v="5-10%"/>
  </r>
  <r>
    <n v="29"/>
    <x v="0"/>
    <n v="19"/>
    <s v="18-29"/>
    <x v="0"/>
    <s v="ne"/>
    <x v="0"/>
    <s v="ne"/>
    <s v="ne"/>
    <n v="140"/>
    <n v="80"/>
    <n v="21"/>
    <s v="norma"/>
    <n v="3.49"/>
    <x v="0"/>
    <n v="1.79"/>
    <n v="0.94"/>
    <n v="1.67"/>
    <n v="0.05"/>
    <s v="10-20%"/>
  </r>
  <r>
    <n v="30"/>
    <x v="0"/>
    <n v="34"/>
    <s v="30-44"/>
    <x v="1"/>
    <s v="ne"/>
    <x v="0"/>
    <s v="ne"/>
    <s v="ano"/>
    <n v="140"/>
    <n v="90"/>
    <n v="27.7"/>
    <s v="nadváha"/>
    <n v="4.8499999999999996"/>
    <x v="0"/>
    <n v="3.18"/>
    <n v="1.2"/>
    <n v="1.03"/>
    <n v="0.05"/>
    <s v="10-20%"/>
  </r>
  <r>
    <n v="31"/>
    <x v="0"/>
    <n v="31"/>
    <s v="30-44"/>
    <x v="0"/>
    <s v="ne"/>
    <x v="0"/>
    <s v="ne"/>
    <s v="ano"/>
    <n v="120"/>
    <n v="70"/>
    <n v="24.7"/>
    <s v="norma"/>
    <n v="4.8499999999999996"/>
    <x v="0"/>
    <n v="2.09"/>
    <n v="1.23"/>
    <n v="1.1599999999999999"/>
    <n v="0.05"/>
    <s v="10-20%"/>
  </r>
  <r>
    <n v="32"/>
    <x v="0"/>
    <n v="23"/>
    <s v="18-29"/>
    <x v="1"/>
    <s v="ne"/>
    <x v="1"/>
    <s v="ne"/>
    <s v="ano"/>
    <n v="140"/>
    <n v="80"/>
    <n v="24.3"/>
    <s v="norma"/>
    <n v="4.07"/>
    <x v="0"/>
    <n v="2.2200000000000002"/>
    <n v="1.44"/>
    <n v="0.91"/>
    <n v="0.05"/>
    <s v="10-20%"/>
  </r>
  <r>
    <n v="33"/>
    <x v="0"/>
    <n v="31"/>
    <s v="30-44"/>
    <x v="1"/>
    <s v="ne"/>
    <x v="0"/>
    <s v="ne"/>
    <s v="ano"/>
    <n v="130"/>
    <n v="80"/>
    <n v="25.3"/>
    <s v="nadváha"/>
    <n v="4.87"/>
    <x v="0"/>
    <n v="2.84"/>
    <n v="1.33"/>
    <n v="1.55"/>
    <n v="0.05"/>
    <s v="10-20%"/>
  </r>
  <r>
    <n v="34"/>
    <x v="0"/>
    <n v="25"/>
    <s v="18-29"/>
    <x v="1"/>
    <s v="ne"/>
    <x v="0"/>
    <s v="ne"/>
    <s v="ano"/>
    <n v="110"/>
    <n v="70"/>
    <n v="21"/>
    <s v="norma"/>
    <n v="3.92"/>
    <x v="0"/>
    <n v="2.12"/>
    <n v="1.44"/>
    <n v="0.79"/>
    <n v="0.05"/>
    <s v="5-10%"/>
  </r>
  <r>
    <n v="35"/>
    <x v="0"/>
    <n v="25"/>
    <s v="18-29"/>
    <x v="1"/>
    <s v="ne"/>
    <x v="0"/>
    <s v="ne"/>
    <s v="ne"/>
    <n v="120"/>
    <n v="80"/>
    <n v="18.3"/>
    <s v="podváha"/>
    <n v="4.66"/>
    <x v="0"/>
    <n v="2.67"/>
    <n v="1.37"/>
    <n v="1.36"/>
    <n v="0.05"/>
    <s v="10-20%"/>
  </r>
  <r>
    <n v="36"/>
    <x v="0"/>
    <n v="47"/>
    <s v="45-59"/>
    <x v="1"/>
    <s v="ne"/>
    <x v="0"/>
    <s v="ne"/>
    <s v="ano"/>
    <n v="100"/>
    <n v="60"/>
    <n v="24.1"/>
    <s v="norma"/>
    <n v="4.1900000000000004"/>
    <x v="0"/>
    <n v="2.35"/>
    <n v="1.41"/>
    <n v="0.95"/>
    <n v="0.05"/>
    <s v="5-10%"/>
  </r>
  <r>
    <n v="37"/>
    <x v="0"/>
    <n v="21"/>
    <s v="18-29"/>
    <x v="0"/>
    <s v="ne"/>
    <x v="0"/>
    <s v="ne"/>
    <m/>
    <n v="120"/>
    <n v="80"/>
    <n v="19.600000000000001"/>
    <s v="norma"/>
    <n v="3.76"/>
    <x v="0"/>
    <n v="2.27"/>
    <n v="1.27"/>
    <n v="0.49"/>
    <n v="0.05"/>
    <s v="10-20%"/>
  </r>
  <r>
    <n v="38"/>
    <x v="0"/>
    <n v="36"/>
    <s v="30-44"/>
    <x v="0"/>
    <s v="ne"/>
    <x v="0"/>
    <s v="ne"/>
    <s v="ano"/>
    <n v="120"/>
    <n v="80"/>
    <n v="24.6"/>
    <s v="norma"/>
    <n v="5.9"/>
    <x v="1"/>
    <n v="4.01"/>
    <n v="1.1100000000000001"/>
    <n v="1.72"/>
    <n v="0.05"/>
    <s v="20-40%"/>
  </r>
  <r>
    <n v="39"/>
    <x v="0"/>
    <n v="48"/>
    <s v="45-59"/>
    <x v="1"/>
    <s v="ne"/>
    <x v="1"/>
    <s v="ne"/>
    <s v="ano"/>
    <n v="120"/>
    <n v="80"/>
    <n v="32.299999999999997"/>
    <s v="obezita"/>
    <n v="5.98"/>
    <x v="1"/>
    <m/>
    <n v="0.93"/>
    <n v="5.35"/>
    <s v="5-10%"/>
    <s v="10-20%"/>
  </r>
  <r>
    <n v="40"/>
    <x v="0"/>
    <n v="33"/>
    <s v="30-44"/>
    <x v="1"/>
    <s v="ne"/>
    <x v="0"/>
    <s v="ne"/>
    <s v="ano"/>
    <n v="135"/>
    <n v="80"/>
    <n v="25.4"/>
    <s v="nadváha"/>
    <n v="4.46"/>
    <x v="0"/>
    <n v="2.89"/>
    <n v="1.27"/>
    <n v="0.67"/>
    <n v="0.05"/>
    <s v="10-20%"/>
  </r>
  <r>
    <n v="41"/>
    <x v="0"/>
    <n v="28"/>
    <s v="18-29"/>
    <x v="1"/>
    <s v="ne"/>
    <x v="0"/>
    <s v="ne"/>
    <s v="ano"/>
    <n v="135"/>
    <n v="80"/>
    <n v="23.2"/>
    <s v="norma"/>
    <n v="4.18"/>
    <x v="0"/>
    <n v="2.95"/>
    <n v="0.93"/>
    <n v="0.65"/>
    <n v="0.05"/>
    <s v="10-20%"/>
  </r>
  <r>
    <n v="42"/>
    <x v="0"/>
    <n v="31"/>
    <s v="30-44"/>
    <x v="1"/>
    <s v="ne"/>
    <x v="0"/>
    <s v="ne"/>
    <s v="ano"/>
    <n v="120"/>
    <n v="80"/>
    <n v="25.4"/>
    <s v="nadváha"/>
    <n v="5.9"/>
    <x v="1"/>
    <n v="4.04"/>
    <n v="1.44"/>
    <n v="0.92"/>
    <n v="0.05"/>
    <s v="10-20%"/>
  </r>
  <r>
    <n v="43"/>
    <x v="0"/>
    <n v="21"/>
    <s v="18-29"/>
    <x v="0"/>
    <s v="ne"/>
    <x v="0"/>
    <s v="ne"/>
    <s v="ano"/>
    <n v="120"/>
    <n v="70"/>
    <n v="22.1"/>
    <s v="norma"/>
    <n v="5.92"/>
    <x v="1"/>
    <n v="2.89"/>
    <n v="1.6"/>
    <n v="3.15"/>
    <n v="0.05"/>
    <s v="20-40%"/>
  </r>
  <r>
    <n v="44"/>
    <x v="0"/>
    <n v="23"/>
    <s v="18-29"/>
    <x v="0"/>
    <s v="ne"/>
    <x v="0"/>
    <s v="ne"/>
    <m/>
    <n v="130"/>
    <n v="70"/>
    <n v="23.7"/>
    <s v="norma"/>
    <n v="5.22"/>
    <x v="1"/>
    <n v="2.94"/>
    <n v="1.07"/>
    <n v="2.67"/>
    <n v="0.05"/>
    <s v="20-40%"/>
  </r>
  <r>
    <n v="45"/>
    <x v="0"/>
    <n v="37"/>
    <s v="30-44"/>
    <x v="1"/>
    <s v="ne"/>
    <x v="0"/>
    <s v="ne"/>
    <s v="ano"/>
    <n v="120"/>
    <n v="80"/>
    <n v="24.2"/>
    <s v="norma"/>
    <n v="3.68"/>
    <x v="0"/>
    <n v="1.4"/>
    <n v="1.98"/>
    <n v="0.67"/>
    <n v="0.05"/>
    <s v="5-10%"/>
  </r>
  <r>
    <n v="46"/>
    <x v="0"/>
    <n v="46"/>
    <s v="45-59"/>
    <x v="1"/>
    <s v="ne"/>
    <x v="0"/>
    <s v="ne"/>
    <m/>
    <n v="125"/>
    <n v="80"/>
    <n v="20.3"/>
    <s v="norma"/>
    <n v="4.66"/>
    <x v="0"/>
    <n v="2.54"/>
    <n v="1.77"/>
    <n v="0.77"/>
    <s v="5-10%"/>
    <s v="10-20%"/>
  </r>
  <r>
    <n v="47"/>
    <x v="0"/>
    <n v="24"/>
    <s v="18-29"/>
    <x v="1"/>
    <s v="ne"/>
    <x v="0"/>
    <s v="ne"/>
    <s v="ne"/>
    <n v="130"/>
    <n v="80"/>
    <n v="26.3"/>
    <s v="nadváha"/>
    <n v="5.73"/>
    <x v="1"/>
    <n v="3.36"/>
    <n v="1.4"/>
    <n v="2.14"/>
    <n v="0.05"/>
    <s v="10-20%"/>
  </r>
  <r>
    <n v="48"/>
    <x v="0"/>
    <n v="28"/>
    <s v="18-29"/>
    <x v="1"/>
    <s v="ne"/>
    <x v="0"/>
    <s v="ne"/>
    <s v="ne"/>
    <n v="120"/>
    <n v="80"/>
    <n v="24.4"/>
    <s v="norma"/>
    <n v="4.34"/>
    <x v="0"/>
    <n v="2.89"/>
    <n v="1.1599999999999999"/>
    <n v="0.63"/>
    <n v="0.05"/>
    <s v="5-10%"/>
  </r>
  <r>
    <n v="49"/>
    <x v="0"/>
    <n v="20"/>
    <s v="18-29"/>
    <x v="0"/>
    <s v="ne"/>
    <x v="0"/>
    <s v="ne"/>
    <s v="ne"/>
    <n v="140"/>
    <n v="85"/>
    <n v="21.1"/>
    <s v="norma"/>
    <n v="2.86"/>
    <x v="0"/>
    <n v="1.19"/>
    <n v="1.51"/>
    <n v="0.35"/>
    <n v="0.05"/>
    <s v="10-20%"/>
  </r>
  <r>
    <n v="50"/>
    <x v="0"/>
    <n v="42"/>
    <s v="30-44"/>
    <x v="1"/>
    <s v="ne"/>
    <x v="0"/>
    <s v="ne"/>
    <s v="ano"/>
    <n v="130"/>
    <n v="80"/>
    <n v="22.3"/>
    <s v="norma"/>
    <n v="3.91"/>
    <x v="0"/>
    <n v="2.33"/>
    <n v="1.29"/>
    <n v="0.63"/>
    <n v="0.05"/>
    <s v="5-10%"/>
  </r>
  <r>
    <n v="51"/>
    <x v="0"/>
    <n v="21"/>
    <s v="18-29"/>
    <x v="0"/>
    <s v="ne"/>
    <x v="0"/>
    <s v="ne"/>
    <s v="ne"/>
    <n v="140"/>
    <n v="80"/>
    <n v="27.7"/>
    <s v="nadváha"/>
    <n v="4.97"/>
    <x v="0"/>
    <n v="3.08"/>
    <n v="1.04"/>
    <n v="1.88"/>
    <s v="5-10%"/>
    <s v="20-40%"/>
  </r>
  <r>
    <n v="52"/>
    <x v="0"/>
    <n v="51"/>
    <s v="45-59"/>
    <x v="1"/>
    <s v="ne"/>
    <x v="0"/>
    <s v="ne"/>
    <s v="ne"/>
    <n v="140"/>
    <n v="90"/>
    <n v="28.4"/>
    <s v="nadváha"/>
    <n v="4.8600000000000003"/>
    <x v="0"/>
    <n v="3.19"/>
    <n v="1.21"/>
    <n v="1.02"/>
    <s v="10-20%"/>
    <s v="10-20%"/>
  </r>
  <r>
    <n v="53"/>
    <x v="0"/>
    <n v="45"/>
    <s v="45-59"/>
    <x v="1"/>
    <s v="ne"/>
    <x v="0"/>
    <s v="ne"/>
    <s v="ano"/>
    <n v="110"/>
    <n v="80"/>
    <n v="28.4"/>
    <s v="nadváha"/>
    <n v="5.17"/>
    <x v="0"/>
    <n v="2.99"/>
    <n v="1.07"/>
    <n v="2.4500000000000002"/>
    <s v="5-10%"/>
    <s v="10-20%"/>
  </r>
  <r>
    <n v="54"/>
    <x v="0"/>
    <n v="65"/>
    <s v="60 a více"/>
    <x v="1"/>
    <s v="ne"/>
    <x v="0"/>
    <s v="ne"/>
    <s v="ano"/>
    <n v="145"/>
    <n v="85"/>
    <n v="26.3"/>
    <s v="nadváha"/>
    <n v="8.0299999999999994"/>
    <x v="1"/>
    <n v="5.92"/>
    <n v="1.29"/>
    <n v="1.81"/>
    <s v="20-40%"/>
    <s v="20-40%"/>
  </r>
  <r>
    <n v="55"/>
    <x v="0"/>
    <n v="52"/>
    <s v="45-59"/>
    <x v="1"/>
    <s v="ne"/>
    <x v="1"/>
    <s v="ne"/>
    <s v="ano"/>
    <n v="130"/>
    <n v="90"/>
    <n v="32.700000000000003"/>
    <s v="obezita"/>
    <n v="6.61"/>
    <x v="1"/>
    <n v="4.79"/>
    <n v="1.21"/>
    <n v="1.35"/>
    <s v="10-20%"/>
    <s v="20-40%"/>
  </r>
  <r>
    <n v="56"/>
    <x v="0"/>
    <n v="45"/>
    <s v="45-59"/>
    <x v="1"/>
    <s v="ne"/>
    <x v="0"/>
    <s v="ne"/>
    <s v="ano"/>
    <n v="125"/>
    <n v="75"/>
    <n v="27.2"/>
    <s v="nadváha"/>
    <n v="4.78"/>
    <x v="0"/>
    <n v="3.35"/>
    <n v="1.1000000000000001"/>
    <n v="0.73"/>
    <s v="5-10%"/>
    <s v="10-20%"/>
  </r>
  <r>
    <n v="57"/>
    <x v="0"/>
    <n v="41"/>
    <s v="30-44"/>
    <x v="0"/>
    <s v="ne"/>
    <x v="0"/>
    <s v="ne"/>
    <s v="ne"/>
    <n v="120"/>
    <n v="80"/>
    <n v="24.5"/>
    <s v="norma"/>
    <n v="4.93"/>
    <x v="0"/>
    <n v="3.42"/>
    <n v="0.95"/>
    <n v="1.24"/>
    <s v="5-10%"/>
    <s v="10-20%"/>
  </r>
  <r>
    <n v="58"/>
    <x v="0"/>
    <n v="26"/>
    <s v="18-29"/>
    <x v="1"/>
    <s v="ne"/>
    <x v="0"/>
    <s v="ne"/>
    <s v="ne"/>
    <n v="140"/>
    <n v="80"/>
    <n v="22.6"/>
    <s v="norma"/>
    <n v="3.82"/>
    <x v="0"/>
    <n v="2.0099999999999998"/>
    <n v="1.63"/>
    <n v="0.4"/>
    <n v="0.05"/>
    <s v="10-20%"/>
  </r>
  <r>
    <n v="59"/>
    <x v="0"/>
    <n v="22"/>
    <s v="18-29"/>
    <x v="0"/>
    <s v="ne"/>
    <x v="0"/>
    <s v="ne"/>
    <s v="ano"/>
    <n v="130"/>
    <n v="80"/>
    <n v="22.5"/>
    <s v="norma"/>
    <n v="3.82"/>
    <x v="0"/>
    <n v="2.0099999999999998"/>
    <n v="0.96"/>
    <n v="1.88"/>
    <n v="0.05"/>
    <s v="5-10%"/>
  </r>
  <r>
    <n v="60"/>
    <x v="0"/>
    <n v="25"/>
    <s v="18-29"/>
    <x v="1"/>
    <s v="ne"/>
    <x v="0"/>
    <s v="ne"/>
    <s v="ne"/>
    <n v="130"/>
    <n v="80"/>
    <n v="24.3"/>
    <s v="norma"/>
    <n v="3.81"/>
    <x v="0"/>
    <n v="2.25"/>
    <n v="1.28"/>
    <n v="0.61"/>
    <n v="0.05"/>
    <s v="5-10%"/>
  </r>
  <r>
    <n v="61"/>
    <x v="0"/>
    <n v="53"/>
    <s v="45-59"/>
    <x v="1"/>
    <s v="ne"/>
    <x v="0"/>
    <s v="ne"/>
    <s v="ne"/>
    <n v="120"/>
    <n v="80"/>
    <n v="26.3"/>
    <s v="nadváha"/>
    <n v="5.73"/>
    <x v="1"/>
    <n v="3.04"/>
    <n v="1.72"/>
    <n v="2.13"/>
    <s v="10-20%"/>
    <s v="10-20%"/>
  </r>
  <r>
    <n v="62"/>
    <x v="0"/>
    <n v="40"/>
    <s v="30-44"/>
    <x v="1"/>
    <s v="ne"/>
    <x v="0"/>
    <s v="ne"/>
    <s v="ano"/>
    <n v="120"/>
    <n v="70"/>
    <n v="22.6"/>
    <s v="norma"/>
    <n v="4.53"/>
    <x v="0"/>
    <n v="2.61"/>
    <n v="1.42"/>
    <n v="1.0900000000000001"/>
    <s v="5-10%"/>
    <s v="10-20%"/>
  </r>
  <r>
    <n v="63"/>
    <x v="0"/>
    <n v="47"/>
    <s v="45-59"/>
    <x v="0"/>
    <s v="ne"/>
    <x v="0"/>
    <s v="ne"/>
    <s v="ano"/>
    <n v="130"/>
    <n v="85"/>
    <n v="24.8"/>
    <s v="norma"/>
    <n v="6.17"/>
    <x v="1"/>
    <n v="4.01"/>
    <n v="1.76"/>
    <n v="0.89"/>
    <s v="5-10%"/>
    <s v="20-40%"/>
  </r>
  <r>
    <n v="64"/>
    <x v="0"/>
    <n v="39"/>
    <s v="30-44"/>
    <x v="1"/>
    <s v="ne"/>
    <x v="0"/>
    <s v="ne"/>
    <s v="ano"/>
    <n v="120"/>
    <n v="80"/>
    <n v="20.8"/>
    <s v="norma"/>
    <n v="4.3499999999999996"/>
    <x v="0"/>
    <n v="2.85"/>
    <n v="1"/>
    <n v="1.1000000000000001"/>
    <n v="0.05"/>
    <s v="10-20%"/>
  </r>
  <r>
    <n v="65"/>
    <x v="0"/>
    <n v="21"/>
    <s v="18-29"/>
    <x v="1"/>
    <s v="ne"/>
    <x v="0"/>
    <s v="ne"/>
    <s v="ne"/>
    <n v="130"/>
    <n v="80"/>
    <n v="24.8"/>
    <s v="norma"/>
    <n v="3.74"/>
    <x v="0"/>
    <n v="2.38"/>
    <n v="0.92"/>
    <n v="0.96"/>
    <n v="0.05"/>
    <s v="5-10%"/>
  </r>
  <r>
    <n v="66"/>
    <x v="0"/>
    <n v="28"/>
    <s v="18-29"/>
    <x v="1"/>
    <s v="ne"/>
    <x v="0"/>
    <s v="ne"/>
    <s v="ne"/>
    <n v="130"/>
    <n v="80"/>
    <n v="23.8"/>
    <s v="norma"/>
    <n v="5.03"/>
    <x v="0"/>
    <n v="2.66"/>
    <n v="1.28"/>
    <n v="2.4"/>
    <n v="0.05"/>
    <s v="10-20%"/>
  </r>
  <r>
    <n v="67"/>
    <x v="0"/>
    <n v="26"/>
    <s v="18-29"/>
    <x v="1"/>
    <s v="ne"/>
    <x v="0"/>
    <s v="ne"/>
    <s v="ne"/>
    <n v="140"/>
    <n v="80"/>
    <n v="26.2"/>
    <s v="nadváha"/>
    <n v="4.57"/>
    <x v="0"/>
    <n v="2.1800000000000002"/>
    <n v="2.02"/>
    <n v="0.82"/>
    <n v="0.05"/>
    <s v="10-20%"/>
  </r>
  <r>
    <n v="68"/>
    <x v="0"/>
    <n v="28"/>
    <s v="18-29"/>
    <x v="1"/>
    <s v="ne"/>
    <x v="0"/>
    <s v="ne"/>
    <s v="ano"/>
    <n v="130"/>
    <n v="60"/>
    <n v="25.7"/>
    <s v="nadváha"/>
    <n v="5.14"/>
    <x v="0"/>
    <n v="3.59"/>
    <n v="0.87"/>
    <n v="1.5"/>
    <n v="0.05"/>
    <s v="10-20%"/>
  </r>
  <r>
    <n v="69"/>
    <x v="0"/>
    <n v="49"/>
    <s v="45-59"/>
    <x v="1"/>
    <s v="ne"/>
    <x v="0"/>
    <s v="ne"/>
    <s v="ano"/>
    <n v="130"/>
    <n v="80"/>
    <n v="26"/>
    <s v="nadváha"/>
    <n v="5.85"/>
    <x v="1"/>
    <n v="3.66"/>
    <n v="1.84"/>
    <n v="0.78"/>
    <s v="5-10%"/>
    <s v="10-20%"/>
  </r>
  <r>
    <n v="70"/>
    <x v="0"/>
    <n v="33"/>
    <s v="30-44"/>
    <x v="1"/>
    <s v="ne"/>
    <x v="0"/>
    <s v="ne"/>
    <s v="ano"/>
    <n v="130"/>
    <n v="90"/>
    <n v="28.4"/>
    <s v="nadváha"/>
    <n v="4.2699999999999996"/>
    <x v="0"/>
    <n v="2.38"/>
    <n v="1.01"/>
    <n v="1.94"/>
    <n v="0.05"/>
    <s v="10-20%"/>
  </r>
  <r>
    <n v="71"/>
    <x v="0"/>
    <n v="39"/>
    <s v="30-44"/>
    <x v="1"/>
    <s v="ne"/>
    <x v="0"/>
    <s v="ne"/>
    <s v="ano"/>
    <n v="110"/>
    <n v="80"/>
    <n v="26.5"/>
    <s v="nadváha"/>
    <n v="5.48"/>
    <x v="1"/>
    <n v="3.51"/>
    <n v="1.22"/>
    <n v="1.66"/>
    <n v="0.05"/>
    <s v="10-20%"/>
  </r>
  <r>
    <n v="72"/>
    <x v="0"/>
    <n v="42"/>
    <s v="30-44"/>
    <x v="0"/>
    <s v="ne"/>
    <x v="0"/>
    <s v="ne"/>
    <s v="ne"/>
    <n v="120"/>
    <n v="70"/>
    <n v="27.2"/>
    <s v="nadváha"/>
    <n v="4.6100000000000003"/>
    <x v="0"/>
    <n v="3.3"/>
    <n v="0.86"/>
    <n v="1"/>
    <s v="5-10%"/>
    <s v="10-20%"/>
  </r>
  <r>
    <n v="73"/>
    <x v="0"/>
    <n v="31"/>
    <s v="30-44"/>
    <x v="1"/>
    <s v="ne"/>
    <x v="0"/>
    <s v="ne"/>
    <s v="ne"/>
    <n v="120"/>
    <n v="80"/>
    <n v="20.6"/>
    <s v="norma"/>
    <n v="4.57"/>
    <x v="0"/>
    <n v="2.93"/>
    <n v="1.25"/>
    <n v="0.86"/>
    <n v="0.05"/>
    <s v="10-20%"/>
  </r>
  <r>
    <n v="74"/>
    <x v="0"/>
    <n v="33"/>
    <s v="30-44"/>
    <x v="0"/>
    <s v="ne"/>
    <x v="0"/>
    <s v="ne"/>
    <s v="ano"/>
    <n v="125"/>
    <n v="80"/>
    <n v="31.7"/>
    <s v="obezita"/>
    <n v="5.63"/>
    <x v="1"/>
    <n v="3.97"/>
    <n v="0.9"/>
    <n v="1.67"/>
    <n v="0.05"/>
    <s v="20-40%"/>
  </r>
  <r>
    <n v="75"/>
    <x v="0"/>
    <n v="29"/>
    <s v="18-29"/>
    <x v="1"/>
    <s v="ne"/>
    <x v="0"/>
    <s v="ne"/>
    <s v="ano"/>
    <n v="130"/>
    <n v="90"/>
    <n v="20.5"/>
    <s v="norma"/>
    <n v="5.26"/>
    <x v="1"/>
    <n v="2.99"/>
    <n v="1.67"/>
    <n v="1.33"/>
    <n v="0.05"/>
    <s v="10-20%"/>
  </r>
  <r>
    <n v="76"/>
    <x v="0"/>
    <n v="29"/>
    <s v="18-29"/>
    <x v="0"/>
    <s v="ne"/>
    <x v="0"/>
    <s v="ne"/>
    <s v="ne"/>
    <n v="120"/>
    <n v="80"/>
    <n v="24.5"/>
    <s v="norma"/>
    <n v="5.39"/>
    <x v="1"/>
    <n v="2.56"/>
    <n v="1.08"/>
    <n v="3.85"/>
    <n v="0.05"/>
    <s v="10-20%"/>
  </r>
  <r>
    <n v="77"/>
    <x v="0"/>
    <n v="30"/>
    <s v="30-44"/>
    <x v="1"/>
    <s v="ne"/>
    <x v="0"/>
    <s v="ne"/>
    <s v="ano"/>
    <n v="120"/>
    <n v="80"/>
    <n v="21"/>
    <s v="norma"/>
    <n v="4.3600000000000003"/>
    <x v="0"/>
    <n v="2.96"/>
    <n v="0.98"/>
    <n v="0.93"/>
    <n v="0.05"/>
    <s v="5-10%"/>
  </r>
  <r>
    <n v="78"/>
    <x v="0"/>
    <n v="28"/>
    <s v="18-29"/>
    <x v="1"/>
    <s v="ne"/>
    <x v="0"/>
    <s v="ne"/>
    <s v="ne"/>
    <n v="120"/>
    <n v="80"/>
    <n v="21.6"/>
    <s v="norma"/>
    <n v="4.54"/>
    <x v="0"/>
    <n v="2.5099999999999998"/>
    <n v="1.65"/>
    <n v="0.84"/>
    <n v="0.05"/>
    <s v="10-20%"/>
  </r>
  <r>
    <n v="79"/>
    <x v="0"/>
    <n v="30"/>
    <s v="30-44"/>
    <x v="0"/>
    <s v="ne"/>
    <x v="0"/>
    <s v="ne"/>
    <s v="ano"/>
    <n v="140"/>
    <n v="80"/>
    <n v="28.4"/>
    <s v="nadváha"/>
    <n v="5.7"/>
    <x v="1"/>
    <n v="2.92"/>
    <n v="0.98"/>
    <n v="3.96"/>
    <s v="5-10%"/>
    <s v="20-40%"/>
  </r>
  <r>
    <n v="80"/>
    <x v="0"/>
    <n v="49"/>
    <s v="45-59"/>
    <x v="1"/>
    <s v="ne"/>
    <x v="0"/>
    <s v="ne"/>
    <m/>
    <n v="140"/>
    <n v="90"/>
    <n v="22.9"/>
    <s v="norma"/>
    <n v="4.7300000000000004"/>
    <x v="0"/>
    <n v="3.09"/>
    <n v="1.32"/>
    <n v="0.71"/>
    <s v="5-10%"/>
    <s v="10-20%"/>
  </r>
  <r>
    <n v="81"/>
    <x v="0"/>
    <n v="24"/>
    <s v="18-29"/>
    <x v="0"/>
    <s v="ne"/>
    <x v="0"/>
    <s v="ne"/>
    <s v="ne"/>
    <n v="130"/>
    <n v="80"/>
    <n v="23.7"/>
    <s v="norma"/>
    <n v="3.55"/>
    <x v="0"/>
    <n v="2.42"/>
    <n v="0.62"/>
    <n v="1.1200000000000001"/>
    <n v="0.05"/>
    <s v="10-20%"/>
  </r>
  <r>
    <n v="82"/>
    <x v="0"/>
    <n v="29"/>
    <s v="18-29"/>
    <x v="1"/>
    <s v="ne"/>
    <x v="0"/>
    <s v="ne"/>
    <s v="ne"/>
    <n v="140"/>
    <n v="80"/>
    <n v="26"/>
    <s v="nadváha"/>
    <n v="7.82"/>
    <x v="1"/>
    <n v="4.9000000000000004"/>
    <n v="0.96"/>
    <n v="4.3099999999999996"/>
    <n v="0.05"/>
    <s v="20-40%"/>
  </r>
  <r>
    <n v="83"/>
    <x v="0"/>
    <n v="37"/>
    <s v="30-44"/>
    <x v="0"/>
    <s v="ne"/>
    <x v="0"/>
    <s v="ne"/>
    <s v="ano"/>
    <n v="135"/>
    <n v="80"/>
    <n v="26.8"/>
    <s v="nadváha"/>
    <n v="4.4800000000000004"/>
    <x v="0"/>
    <n v="2.85"/>
    <n v="1.04"/>
    <n v="1.29"/>
    <n v="0.05"/>
    <s v="10-20%"/>
  </r>
  <r>
    <n v="84"/>
    <x v="0"/>
    <n v="31"/>
    <s v="30-44"/>
    <x v="1"/>
    <s v="ne"/>
    <x v="0"/>
    <s v="ne"/>
    <s v="ne"/>
    <n v="110"/>
    <n v="70"/>
    <n v="23.2"/>
    <s v="norma"/>
    <n v="3.69"/>
    <x v="0"/>
    <n v="2.1800000000000002"/>
    <n v="1.19"/>
    <n v="0.7"/>
    <n v="0.05"/>
    <s v="5-10%"/>
  </r>
  <r>
    <n v="85"/>
    <x v="0"/>
    <n v="56"/>
    <s v="45-59"/>
    <x v="1"/>
    <s v="ne"/>
    <x v="0"/>
    <s v="ne"/>
    <s v="ne"/>
    <n v="130"/>
    <n v="75"/>
    <n v="25.4"/>
    <s v="nadváha"/>
    <n v="4.0999999999999996"/>
    <x v="0"/>
    <n v="2.5099999999999998"/>
    <n v="1.21"/>
    <n v="0.83"/>
    <s v="5-10%"/>
    <s v="10-20%"/>
  </r>
  <r>
    <n v="86"/>
    <x v="0"/>
    <n v="36"/>
    <s v="30-44"/>
    <x v="1"/>
    <s v="ne"/>
    <x v="0"/>
    <s v="ne"/>
    <s v="ano"/>
    <n v="170"/>
    <n v="105"/>
    <n v="34.9"/>
    <s v="obezita"/>
    <n v="5.5"/>
    <x v="1"/>
    <n v="3.42"/>
    <n v="0.83"/>
    <n v="2.75"/>
    <s v="5-10%"/>
    <s v="20-40%"/>
  </r>
  <r>
    <n v="87"/>
    <x v="0"/>
    <n v="25"/>
    <s v="18-29"/>
    <x v="1"/>
    <s v="ne"/>
    <x v="0"/>
    <s v="ne"/>
    <s v="ne"/>
    <n v="120"/>
    <n v="75"/>
    <n v="21.2"/>
    <s v="norma"/>
    <n v="3.62"/>
    <x v="0"/>
    <n v="2.0699999999999998"/>
    <n v="1.2"/>
    <n v="0.78"/>
    <n v="0.05"/>
    <s v="5-10%"/>
  </r>
  <r>
    <n v="88"/>
    <x v="0"/>
    <n v="49"/>
    <s v="45-59"/>
    <x v="1"/>
    <s v="ne"/>
    <x v="0"/>
    <s v="ne"/>
    <s v="ne"/>
    <n v="120"/>
    <n v="80"/>
    <n v="24.9"/>
    <s v="norma"/>
    <n v="5.23"/>
    <x v="1"/>
    <n v="3.67"/>
    <n v="1.26"/>
    <n v="0.66"/>
    <s v="5-10%"/>
    <s v="10-20%"/>
  </r>
  <r>
    <n v="89"/>
    <x v="0"/>
    <n v="51"/>
    <s v="45-59"/>
    <x v="0"/>
    <s v="ne"/>
    <x v="0"/>
    <s v="ne"/>
    <s v="ne"/>
    <n v="120"/>
    <n v="80"/>
    <n v="25.1"/>
    <s v="nadváha"/>
    <n v="5.38"/>
    <x v="1"/>
    <n v="3.51"/>
    <n v="1.39"/>
    <n v="1.06"/>
    <s v="10-20%"/>
    <s v="10-20%"/>
  </r>
  <r>
    <n v="90"/>
    <x v="0"/>
    <n v="37"/>
    <s v="30-44"/>
    <x v="1"/>
    <s v="ne"/>
    <x v="0"/>
    <s v="ne"/>
    <s v="ano"/>
    <n v="130"/>
    <n v="80"/>
    <n v="30.8"/>
    <s v="obezita"/>
    <n v="4.9400000000000004"/>
    <x v="0"/>
    <n v="2.21"/>
    <n v="1.08"/>
    <n v="3.64"/>
    <n v="0.05"/>
    <s v="10-20%"/>
  </r>
  <r>
    <n v="91"/>
    <x v="0"/>
    <n v="25"/>
    <s v="18-29"/>
    <x v="0"/>
    <s v="ne"/>
    <x v="0"/>
    <s v="ne"/>
    <s v="ne"/>
    <n v="120"/>
    <n v="70"/>
    <n v="18.3"/>
    <s v="podváha"/>
    <n v="3.14"/>
    <x v="0"/>
    <n v="1.71"/>
    <n v="1.01"/>
    <n v="0.92"/>
    <n v="0.05"/>
    <s v="10-20%"/>
  </r>
  <r>
    <n v="92"/>
    <x v="0"/>
    <n v="21"/>
    <s v="18-29"/>
    <x v="0"/>
    <s v="ne"/>
    <x v="0"/>
    <s v="ne"/>
    <s v="ne"/>
    <n v="140"/>
    <n v="80"/>
    <n v="27"/>
    <s v="nadváha"/>
    <n v="4.4000000000000004"/>
    <x v="0"/>
    <n v="2.78"/>
    <n v="0.67"/>
    <n v="2.09"/>
    <n v="0.05"/>
    <s v="10-20%"/>
  </r>
  <r>
    <n v="93"/>
    <x v="0"/>
    <n v="30"/>
    <s v="30-44"/>
    <x v="1"/>
    <s v="ne"/>
    <x v="0"/>
    <s v="ne"/>
    <s v="ne"/>
    <n v="130"/>
    <n v="70"/>
    <n v="22.8"/>
    <s v="norma"/>
    <n v="4.45"/>
    <x v="0"/>
    <n v="2.42"/>
    <n v="1.56"/>
    <n v="1.03"/>
    <n v="0.05"/>
    <s v="10-20%"/>
  </r>
  <r>
    <n v="94"/>
    <x v="0"/>
    <n v="20"/>
    <s v="18-29"/>
    <x v="0"/>
    <s v="ne"/>
    <x v="0"/>
    <s v="ne"/>
    <m/>
    <n v="140"/>
    <n v="80"/>
    <n v="22.8"/>
    <s v="norma"/>
    <n v="3.59"/>
    <x v="0"/>
    <n v="1.67"/>
    <n v="1.58"/>
    <n v="0.75"/>
    <n v="0.05"/>
    <s v="10-20%"/>
  </r>
  <r>
    <n v="95"/>
    <x v="0"/>
    <n v="52"/>
    <s v="45-59"/>
    <x v="0"/>
    <s v="ne"/>
    <x v="0"/>
    <s v="ne"/>
    <s v="ano"/>
    <n v="180"/>
    <n v="100"/>
    <n v="25.9"/>
    <s v="nadváha"/>
    <n v="7.91"/>
    <x v="1"/>
    <n v="5.29"/>
    <n v="1.88"/>
    <n v="1.62"/>
    <s v="20-40%"/>
    <n v="0.4"/>
  </r>
  <r>
    <n v="96"/>
    <x v="0"/>
    <n v="24"/>
    <s v="18-29"/>
    <x v="1"/>
    <s v="ne"/>
    <x v="0"/>
    <s v="ne"/>
    <s v="ano"/>
    <n v="120"/>
    <n v="80"/>
    <n v="32"/>
    <s v="obezita"/>
    <n v="3.56"/>
    <x v="0"/>
    <n v="2.2799999999999998"/>
    <n v="0.75"/>
    <n v="1.1599999999999999"/>
    <n v="0.05"/>
    <s v="5-10%"/>
  </r>
  <r>
    <n v="97"/>
    <x v="0"/>
    <n v="30"/>
    <s v="30-44"/>
    <x v="0"/>
    <s v="ne"/>
    <x v="0"/>
    <s v="ne"/>
    <s v="ne"/>
    <n v="130"/>
    <n v="80"/>
    <n v="24.9"/>
    <s v="norma"/>
    <n v="5.52"/>
    <x v="1"/>
    <n v="3.49"/>
    <n v="1.0900000000000001"/>
    <n v="2.0699999999999998"/>
    <n v="0.05"/>
    <s v="20-40%"/>
  </r>
  <r>
    <n v="98"/>
    <x v="0"/>
    <n v="33"/>
    <s v="30-44"/>
    <x v="1"/>
    <s v="ne"/>
    <x v="0"/>
    <s v="ne"/>
    <s v="ne"/>
    <n v="120"/>
    <n v="70"/>
    <n v="21.6"/>
    <s v="norma"/>
    <n v="5.09"/>
    <x v="0"/>
    <n v="3.33"/>
    <n v="1.31"/>
    <n v="0.98"/>
    <n v="0.05"/>
    <s v="10-20%"/>
  </r>
  <r>
    <n v="99"/>
    <x v="0"/>
    <n v="36"/>
    <s v="30-44"/>
    <x v="0"/>
    <s v="ne"/>
    <x v="0"/>
    <s v="ne"/>
    <s v="ano"/>
    <n v="120"/>
    <n v="80"/>
    <n v="20.8"/>
    <s v="norma"/>
    <n v="4.59"/>
    <x v="0"/>
    <n v="3.05"/>
    <n v="0.95"/>
    <n v="1.29"/>
    <n v="0.05"/>
    <s v="10-20%"/>
  </r>
  <r>
    <n v="100"/>
    <x v="0"/>
    <n v="34"/>
    <s v="30-44"/>
    <x v="1"/>
    <s v="ne"/>
    <x v="0"/>
    <s v="ne"/>
    <s v="ne"/>
    <n v="140"/>
    <n v="90"/>
    <n v="32.4"/>
    <s v="obezita"/>
    <n v="6.28"/>
    <x v="1"/>
    <n v="3.97"/>
    <n v="1"/>
    <n v="2.89"/>
    <n v="0.05"/>
    <s v="20-40%"/>
  </r>
  <r>
    <n v="101"/>
    <x v="0"/>
    <n v="24"/>
    <s v="18-29"/>
    <x v="1"/>
    <s v="ne"/>
    <x v="0"/>
    <s v="ne"/>
    <s v="ne"/>
    <n v="140"/>
    <n v="90"/>
    <n v="21.8"/>
    <s v="norma"/>
    <n v="3.69"/>
    <x v="0"/>
    <n v="2.04"/>
    <n v="1.27"/>
    <n v="0.84"/>
    <n v="0.05"/>
    <s v="10-20%"/>
  </r>
  <r>
    <n v="102"/>
    <x v="0"/>
    <n v="20"/>
    <s v="18-29"/>
    <x v="0"/>
    <s v="ne"/>
    <x v="0"/>
    <s v="ne"/>
    <m/>
    <n v="130"/>
    <n v="70"/>
    <n v="20.3"/>
    <s v="norma"/>
    <n v="3.28"/>
    <x v="0"/>
    <n v="1.41"/>
    <n v="1.46"/>
    <n v="0.9"/>
    <n v="0.05"/>
    <s v="10-20%"/>
  </r>
  <r>
    <n v="103"/>
    <x v="0"/>
    <n v="45"/>
    <s v="45-59"/>
    <x v="0"/>
    <s v="ne"/>
    <x v="0"/>
    <s v="ne"/>
    <s v="ano"/>
    <n v="140"/>
    <n v="80"/>
    <n v="27.2"/>
    <s v="nadváha"/>
    <n v="6.03"/>
    <x v="1"/>
    <n v="4.55"/>
    <n v="0.9"/>
    <n v="1.28"/>
    <s v="10-20%"/>
    <s v="20-40%"/>
  </r>
  <r>
    <n v="104"/>
    <x v="0"/>
    <n v="27"/>
    <s v="18-29"/>
    <x v="1"/>
    <s v="ne"/>
    <x v="0"/>
    <s v="ne"/>
    <s v="ano"/>
    <n v="130"/>
    <n v="80"/>
    <n v="23.7"/>
    <s v="norma"/>
    <n v="5.01"/>
    <x v="0"/>
    <n v="3.08"/>
    <n v="1.43"/>
    <n v="1.0900000000000001"/>
    <n v="0.05"/>
    <s v="10-20%"/>
  </r>
  <r>
    <n v="105"/>
    <x v="0"/>
    <n v="33"/>
    <s v="30-44"/>
    <x v="0"/>
    <s v="ne"/>
    <x v="0"/>
    <s v="ne"/>
    <s v="ne"/>
    <n v="120"/>
    <n v="80"/>
    <n v="20.5"/>
    <s v="norma"/>
    <n v="3.84"/>
    <x v="0"/>
    <n v="1.73"/>
    <n v="1.62"/>
    <n v="1.08"/>
    <n v="0.05"/>
    <s v="10-20%"/>
  </r>
  <r>
    <n v="106"/>
    <x v="0"/>
    <n v="29"/>
    <s v="18-29"/>
    <x v="0"/>
    <s v="ne"/>
    <x v="0"/>
    <s v="ne"/>
    <s v="ne"/>
    <n v="120"/>
    <n v="80"/>
    <n v="25.8"/>
    <s v="nadváha"/>
    <n v="3.43"/>
    <x v="0"/>
    <n v="2.13"/>
    <n v="0.99"/>
    <n v="0.68"/>
    <n v="0.05"/>
    <s v="10-20%"/>
  </r>
  <r>
    <n v="107"/>
    <x v="0"/>
    <n v="26"/>
    <s v="18-29"/>
    <x v="0"/>
    <s v="ne"/>
    <x v="0"/>
    <s v="ne"/>
    <m/>
    <n v="130"/>
    <n v="70"/>
    <n v="25.2"/>
    <s v="nadváha"/>
    <n v="3.13"/>
    <x v="0"/>
    <n v="1.51"/>
    <n v="1.36"/>
    <n v="0.57999999999999996"/>
    <n v="0.05"/>
    <s v="10-20%"/>
  </r>
  <r>
    <n v="108"/>
    <x v="0"/>
    <n v="44"/>
    <s v="30-44"/>
    <x v="1"/>
    <s v="ne"/>
    <x v="1"/>
    <s v="ne"/>
    <s v="ano"/>
    <n v="125"/>
    <n v="60"/>
    <n v="23.4"/>
    <s v="norma"/>
    <n v="5.3"/>
    <x v="1"/>
    <n v="3.83"/>
    <n v="1.1399999999999999"/>
    <n v="0.72"/>
    <s v="5-10%"/>
    <s v="10-20%"/>
  </r>
  <r>
    <n v="109"/>
    <x v="0"/>
    <n v="38"/>
    <s v="30-44"/>
    <x v="0"/>
    <s v="ne"/>
    <x v="0"/>
    <s v="ne"/>
    <m/>
    <n v="140"/>
    <n v="80"/>
    <n v="29.4"/>
    <s v="nadváha"/>
    <n v="4.04"/>
    <x v="0"/>
    <n v="2.44"/>
    <n v="1.34"/>
    <n v="0.57999999999999996"/>
    <n v="0.05"/>
    <s v="10-20%"/>
  </r>
  <r>
    <n v="110"/>
    <x v="0"/>
    <n v="26"/>
    <s v="18-29"/>
    <x v="0"/>
    <s v="ne"/>
    <x v="0"/>
    <s v="ne"/>
    <s v="ne"/>
    <n v="130"/>
    <n v="80"/>
    <n v="24"/>
    <s v="norma"/>
    <n v="4.49"/>
    <x v="0"/>
    <n v="2.71"/>
    <n v="1.55"/>
    <n v="0.5"/>
    <n v="0.05"/>
    <s v="10-20%"/>
  </r>
  <r>
    <n v="111"/>
    <x v="0"/>
    <n v="26"/>
    <s v="18-29"/>
    <x v="0"/>
    <s v="ne"/>
    <x v="0"/>
    <s v="ne"/>
    <s v="ne"/>
    <n v="130"/>
    <n v="80"/>
    <n v="24.2"/>
    <s v="norma"/>
    <n v="3.71"/>
    <x v="0"/>
    <n v="2.4"/>
    <n v="0.95"/>
    <n v="0.8"/>
    <n v="0.05"/>
    <s v="10-20%"/>
  </r>
  <r>
    <n v="112"/>
    <x v="0"/>
    <n v="50"/>
    <s v="45-59"/>
    <x v="1"/>
    <s v="ne"/>
    <x v="0"/>
    <s v="ne"/>
    <s v="ano"/>
    <n v="160"/>
    <n v="100"/>
    <n v="25.2"/>
    <s v="nadváha"/>
    <n v="4.9000000000000004"/>
    <x v="0"/>
    <n v="3.13"/>
    <n v="1.33"/>
    <n v="0.96"/>
    <s v="10-20%"/>
    <s v="10-20%"/>
  </r>
  <r>
    <n v="113"/>
    <x v="0"/>
    <n v="52"/>
    <s v="45-59"/>
    <x v="0"/>
    <s v="ne"/>
    <x v="1"/>
    <s v="ne"/>
    <s v="ne"/>
    <n v="115"/>
    <n v="85"/>
    <n v="30"/>
    <s v="obezita"/>
    <n v="5.0199999999999996"/>
    <x v="0"/>
    <n v="3.62"/>
    <n v="0.75"/>
    <n v="1.42"/>
    <s v="10-20%"/>
    <s v="10-20%"/>
  </r>
  <r>
    <n v="114"/>
    <x v="0"/>
    <n v="28"/>
    <s v="18-29"/>
    <x v="1"/>
    <s v="ne"/>
    <x v="0"/>
    <s v="ne"/>
    <s v="ano"/>
    <n v="130"/>
    <n v="80"/>
    <n v="24.8"/>
    <s v="norma"/>
    <n v="3.61"/>
    <x v="0"/>
    <n v="1.79"/>
    <n v="1.1100000000000001"/>
    <n v="1.57"/>
    <n v="0.05"/>
    <s v="5-10%"/>
  </r>
  <r>
    <n v="115"/>
    <x v="0"/>
    <n v="28"/>
    <s v="18-29"/>
    <x v="1"/>
    <s v="ne"/>
    <x v="0"/>
    <s v="ne"/>
    <s v="ano"/>
    <n v="125"/>
    <n v="80"/>
    <n v="23.1"/>
    <s v="norma"/>
    <n v="3.77"/>
    <x v="0"/>
    <n v="2.19"/>
    <n v="1.1599999999999999"/>
    <n v="0.92"/>
    <n v="0.05"/>
    <s v="5-10%"/>
  </r>
  <r>
    <n v="116"/>
    <x v="0"/>
    <n v="31"/>
    <s v="30-44"/>
    <x v="1"/>
    <s v="ne"/>
    <x v="0"/>
    <s v="ne"/>
    <s v="ne"/>
    <n v="125"/>
    <n v="85"/>
    <n v="22.5"/>
    <s v="norma"/>
    <n v="4.91"/>
    <x v="0"/>
    <n v="3.03"/>
    <n v="1.46"/>
    <n v="0.92"/>
    <n v="0.05"/>
    <s v="10-20%"/>
  </r>
  <r>
    <n v="117"/>
    <x v="0"/>
    <n v="56"/>
    <s v="45-59"/>
    <x v="1"/>
    <s v="ne"/>
    <x v="0"/>
    <s v="ne"/>
    <s v="ne"/>
    <n v="130"/>
    <n v="80"/>
    <n v="25.9"/>
    <s v="nadváha"/>
    <n v="4.1900000000000004"/>
    <x v="0"/>
    <n v="2.2799999999999998"/>
    <n v="1.49"/>
    <n v="0.93"/>
    <s v="5-10%"/>
    <s v="5-10%"/>
  </r>
  <r>
    <n v="118"/>
    <x v="0"/>
    <n v="29"/>
    <s v="18-29"/>
    <x v="1"/>
    <s v="ne"/>
    <x v="0"/>
    <s v="ne"/>
    <s v="ano"/>
    <n v="120"/>
    <n v="80"/>
    <n v="23"/>
    <s v="norma"/>
    <n v="5.69"/>
    <x v="1"/>
    <n v="4"/>
    <n v="1.29"/>
    <n v="0.87"/>
    <n v="0.05"/>
    <s v="10-20%"/>
  </r>
  <r>
    <n v="119"/>
    <x v="0"/>
    <n v="44"/>
    <s v="30-44"/>
    <x v="0"/>
    <s v="ne"/>
    <x v="0"/>
    <s v="ne"/>
    <s v="ne"/>
    <n v="120"/>
    <n v="80"/>
    <n v="25.6"/>
    <s v="nadváha"/>
    <n v="6.41"/>
    <x v="1"/>
    <n v="4.33"/>
    <n v="1.04"/>
    <n v="2.29"/>
    <s v="10-20%"/>
    <s v="20-40%"/>
  </r>
  <r>
    <n v="120"/>
    <x v="0"/>
    <n v="26"/>
    <s v="18-29"/>
    <x v="1"/>
    <s v="ne"/>
    <x v="0"/>
    <s v="ne"/>
    <s v="ano"/>
    <n v="130"/>
    <n v="80"/>
    <n v="22.2"/>
    <s v="norma"/>
    <n v="5.32"/>
    <x v="1"/>
    <n v="3.19"/>
    <n v="1.53"/>
    <n v="1.32"/>
    <n v="0.05"/>
    <s v="10-20%"/>
  </r>
  <r>
    <n v="121"/>
    <x v="0"/>
    <n v="29"/>
    <s v="18-29"/>
    <x v="1"/>
    <s v="ne"/>
    <x v="0"/>
    <s v="ne"/>
    <s v="ne"/>
    <n v="140"/>
    <n v="90"/>
    <n v="23.8"/>
    <s v="norma"/>
    <n v="3.29"/>
    <x v="0"/>
    <n v="1.83"/>
    <n v="1.19"/>
    <n v="0.6"/>
    <n v="0.05"/>
    <s v="10-20%"/>
  </r>
  <r>
    <n v="122"/>
    <x v="0"/>
    <n v="36"/>
    <s v="30-44"/>
    <x v="1"/>
    <s v="ne"/>
    <x v="0"/>
    <s v="ne"/>
    <s v="ano"/>
    <n v="120"/>
    <n v="80"/>
    <n v="24.4"/>
    <s v="norma"/>
    <n v="4.6900000000000004"/>
    <x v="0"/>
    <n v="2.74"/>
    <n v="1.35"/>
    <n v="1.31"/>
    <n v="0.05"/>
    <s v="10-20%"/>
  </r>
  <r>
    <n v="123"/>
    <x v="0"/>
    <n v="30"/>
    <s v="30-44"/>
    <x v="0"/>
    <s v="ne"/>
    <x v="0"/>
    <s v="ne"/>
    <s v="ano"/>
    <n v="120"/>
    <n v="80"/>
    <n v="23.9"/>
    <s v="norma"/>
    <n v="5.04"/>
    <x v="0"/>
    <n v="3.19"/>
    <n v="1.3"/>
    <n v="1.2"/>
    <n v="0.05"/>
    <s v="10-20%"/>
  </r>
  <r>
    <n v="124"/>
    <x v="0"/>
    <n v="60"/>
    <s v="60 a více"/>
    <x v="1"/>
    <s v="ne"/>
    <x v="0"/>
    <s v="ne"/>
    <s v="ne"/>
    <n v="120"/>
    <n v="75"/>
    <n v="24.7"/>
    <s v="norma"/>
    <n v="4.72"/>
    <x v="0"/>
    <n v="3.04"/>
    <n v="1.25"/>
    <n v="0.95"/>
    <s v="10-20%"/>
    <s v="10-20%"/>
  </r>
  <r>
    <n v="125"/>
    <x v="0"/>
    <n v="25"/>
    <s v="18-29"/>
    <x v="1"/>
    <s v="ne"/>
    <x v="0"/>
    <s v="ne"/>
    <s v="ano"/>
    <n v="125"/>
    <n v="75"/>
    <n v="25.9"/>
    <s v="nadváha"/>
    <n v="3.63"/>
    <x v="0"/>
    <n v="1.93"/>
    <n v="1.43"/>
    <n v="0.59"/>
    <n v="0.05"/>
    <s v="5-10%"/>
  </r>
  <r>
    <n v="126"/>
    <x v="0"/>
    <n v="62"/>
    <s v="60 a více"/>
    <x v="1"/>
    <s v="ne"/>
    <x v="1"/>
    <s v="ne"/>
    <s v="ano"/>
    <n v="120"/>
    <n v="85"/>
    <n v="33.799999999999997"/>
    <s v="obezita"/>
    <n v="4.75"/>
    <x v="0"/>
    <n v="1.83"/>
    <n v="1.06"/>
    <n v="4.09"/>
    <s v="10-20%"/>
    <s v="10-20%"/>
  </r>
  <r>
    <n v="127"/>
    <x v="0"/>
    <n v="30"/>
    <s v="30-44"/>
    <x v="1"/>
    <s v="ne"/>
    <x v="0"/>
    <s v="ne"/>
    <s v="ne"/>
    <n v="120"/>
    <n v="75"/>
    <n v="24"/>
    <s v="norma"/>
    <n v="3.48"/>
    <x v="0"/>
    <n v="1.8"/>
    <n v="1.51"/>
    <n v="0.38"/>
    <n v="0.05"/>
    <s v="5-10%"/>
  </r>
  <r>
    <n v="128"/>
    <x v="0"/>
    <n v="22"/>
    <s v="18-29"/>
    <x v="0"/>
    <s v="ne"/>
    <x v="0"/>
    <s v="ne"/>
    <s v="ne"/>
    <n v="130"/>
    <n v="80"/>
    <n v="25.5"/>
    <s v="nadváha"/>
    <n v="4.78"/>
    <x v="0"/>
    <n v="3.09"/>
    <n v="1.28"/>
    <n v="0.91"/>
    <n v="0.05"/>
    <s v="10-20%"/>
  </r>
  <r>
    <n v="129"/>
    <x v="0"/>
    <n v="31"/>
    <s v="30-44"/>
    <x v="0"/>
    <s v="ne"/>
    <x v="0"/>
    <s v="ne"/>
    <s v="ne"/>
    <n v="130"/>
    <n v="80"/>
    <n v="26.6"/>
    <s v="nadváha"/>
    <n v="4.9800000000000004"/>
    <x v="0"/>
    <n v="3.02"/>
    <n v="1.57"/>
    <n v="0.86"/>
    <n v="0.05"/>
    <s v="10-20%"/>
  </r>
  <r>
    <n v="130"/>
    <x v="0"/>
    <n v="28"/>
    <s v="18-29"/>
    <x v="1"/>
    <s v="ne"/>
    <x v="0"/>
    <s v="ne"/>
    <s v="ne"/>
    <n v="120"/>
    <n v="80"/>
    <n v="25.5"/>
    <s v="nadváha"/>
    <n v="4.38"/>
    <x v="0"/>
    <n v="2.4700000000000002"/>
    <n v="1.38"/>
    <n v="1.17"/>
    <n v="0.05"/>
    <s v="5-10%"/>
  </r>
  <r>
    <n v="131"/>
    <x v="0"/>
    <n v="39"/>
    <s v="30-44"/>
    <x v="1"/>
    <s v="ne"/>
    <x v="0"/>
    <s v="ne"/>
    <s v="ne"/>
    <n v="125"/>
    <n v="80"/>
    <n v="22.7"/>
    <s v="norma"/>
    <n v="6.31"/>
    <x v="1"/>
    <n v="4.24"/>
    <n v="1.65"/>
    <n v="0.93"/>
    <s v="5-10%"/>
    <s v="10-20%"/>
  </r>
  <r>
    <n v="132"/>
    <x v="0"/>
    <n v="41"/>
    <s v="30-44"/>
    <x v="0"/>
    <s v="ne"/>
    <x v="0"/>
    <s v="ne"/>
    <s v="ne"/>
    <n v="115"/>
    <n v="70"/>
    <n v="33.200000000000003"/>
    <s v="obezita"/>
    <n v="4"/>
    <x v="0"/>
    <n v="2.13"/>
    <n v="0.56999999999999995"/>
    <n v="2.85"/>
    <s v="5-10%"/>
    <s v="10-20%"/>
  </r>
  <r>
    <n v="133"/>
    <x v="0"/>
    <n v="57"/>
    <s v="45-59"/>
    <x v="1"/>
    <s v="ne"/>
    <x v="0"/>
    <s v="ne"/>
    <s v="ne"/>
    <n v="160"/>
    <n v="90"/>
    <n v="26.7"/>
    <s v="nadváha"/>
    <n v="6.2"/>
    <x v="1"/>
    <n v="4.49"/>
    <n v="1.23"/>
    <n v="1.06"/>
    <s v="10-20%"/>
    <s v="20-40%"/>
  </r>
  <r>
    <n v="134"/>
    <x v="0"/>
    <n v="29"/>
    <s v="18-29"/>
    <x v="1"/>
    <s v="ne"/>
    <x v="0"/>
    <s v="ne"/>
    <s v="ne"/>
    <n v="120"/>
    <n v="85"/>
    <n v="26.5"/>
    <s v="nadváha"/>
    <n v="4.05"/>
    <x v="0"/>
    <n v="2.0499999999999998"/>
    <n v="1.1200000000000001"/>
    <n v="1.93"/>
    <n v="0.05"/>
    <s v="5-10%"/>
  </r>
  <r>
    <n v="135"/>
    <x v="0"/>
    <n v="51"/>
    <s v="45-59"/>
    <x v="1"/>
    <s v="ne"/>
    <x v="0"/>
    <s v="ne"/>
    <s v="ano"/>
    <n v="150"/>
    <n v="90"/>
    <n v="28.2"/>
    <s v="nadváha"/>
    <n v="4.72"/>
    <x v="0"/>
    <n v="2.68"/>
    <n v="1.39"/>
    <n v="1.42"/>
    <s v="10-20%"/>
    <s v="10-20%"/>
  </r>
  <r>
    <n v="136"/>
    <x v="0"/>
    <n v="22"/>
    <s v="18-29"/>
    <x v="0"/>
    <s v="ne"/>
    <x v="0"/>
    <s v="ne"/>
    <m/>
    <n v="125"/>
    <n v="70"/>
    <n v="21.4"/>
    <s v="norma"/>
    <n v="5.38"/>
    <x v="1"/>
    <n v="3.91"/>
    <n v="1.17"/>
    <n v="0.65"/>
    <n v="0.05"/>
    <s v="10-20%"/>
  </r>
  <r>
    <n v="137"/>
    <x v="0"/>
    <n v="57"/>
    <s v="45-59"/>
    <x v="1"/>
    <s v="ne"/>
    <x v="1"/>
    <s v="ne"/>
    <s v="ne"/>
    <n v="135"/>
    <n v="80"/>
    <n v="30.9"/>
    <s v="obezita"/>
    <n v="5.12"/>
    <x v="0"/>
    <n v="3.36"/>
    <n v="1.1599999999999999"/>
    <n v="1.31"/>
    <s v="10-20%"/>
    <s v="10-20%"/>
  </r>
  <r>
    <n v="138"/>
    <x v="0"/>
    <n v="27"/>
    <s v="18-29"/>
    <x v="1"/>
    <s v="ne"/>
    <x v="0"/>
    <s v="ne"/>
    <m/>
    <n v="120"/>
    <n v="80"/>
    <n v="24.3"/>
    <s v="norma"/>
    <n v="5.05"/>
    <x v="0"/>
    <n v="3.49"/>
    <n v="1.23"/>
    <n v="0.73"/>
    <n v="0.05"/>
    <s v="10-20%"/>
  </r>
  <r>
    <n v="139"/>
    <x v="0"/>
    <n v="43"/>
    <s v="30-44"/>
    <x v="1"/>
    <s v="ne"/>
    <x v="0"/>
    <s v="ne"/>
    <s v="ne"/>
    <n v="120"/>
    <n v="70"/>
    <n v="27.2"/>
    <s v="nadváha"/>
    <n v="4.47"/>
    <x v="0"/>
    <n v="2.91"/>
    <n v="1.2"/>
    <n v="0.8"/>
    <s v="5-10%"/>
    <s v="10-20%"/>
  </r>
  <r>
    <n v="140"/>
    <x v="0"/>
    <n v="30"/>
    <s v="30-44"/>
    <x v="1"/>
    <s v="ne"/>
    <x v="0"/>
    <s v="ne"/>
    <s v="ne"/>
    <n v="120"/>
    <n v="80"/>
    <n v="25.1"/>
    <s v="nadváha"/>
    <n v="4.8899999999999997"/>
    <x v="0"/>
    <n v="3.19"/>
    <n v="1.42"/>
    <n v="0.61"/>
    <n v="0.05"/>
    <s v="10-20%"/>
  </r>
  <r>
    <n v="141"/>
    <x v="0"/>
    <n v="19"/>
    <s v="18-29"/>
    <x v="1"/>
    <s v="ne"/>
    <x v="0"/>
    <s v="ne"/>
    <s v="ne"/>
    <n v="130"/>
    <n v="80"/>
    <n v="25.1"/>
    <s v="nadváha"/>
    <n v="4.1100000000000003"/>
    <x v="0"/>
    <n v="2.25"/>
    <n v="0.92"/>
    <n v="2.06"/>
    <n v="0.05"/>
    <s v="5-10%"/>
  </r>
  <r>
    <n v="142"/>
    <x v="0"/>
    <n v="30"/>
    <s v="30-44"/>
    <x v="1"/>
    <s v="ne"/>
    <x v="0"/>
    <s v="ne"/>
    <s v="ne"/>
    <n v="120"/>
    <n v="70"/>
    <n v="21.8"/>
    <s v="norma"/>
    <n v="2.92"/>
    <x v="0"/>
    <n v="1.63"/>
    <n v="0.99"/>
    <n v="0.67"/>
    <n v="0.05"/>
    <s v="5-10%"/>
  </r>
  <r>
    <n v="143"/>
    <x v="0"/>
    <n v="57"/>
    <s v="45-59"/>
    <x v="1"/>
    <s v="ne"/>
    <x v="0"/>
    <s v="ne"/>
    <s v="ne"/>
    <n v="160"/>
    <n v="100"/>
    <n v="29"/>
    <s v="nadváha"/>
    <n v="7.32"/>
    <x v="1"/>
    <n v="4.8"/>
    <n v="1.92"/>
    <n v="1.31"/>
    <s v="10-20%"/>
    <s v="20-40%"/>
  </r>
  <r>
    <n v="144"/>
    <x v="0"/>
    <n v="25"/>
    <s v="18-29"/>
    <x v="0"/>
    <s v="ne"/>
    <x v="0"/>
    <s v="ne"/>
    <s v="ne"/>
    <n v="120"/>
    <n v="80"/>
    <n v="21.6"/>
    <s v="norma"/>
    <n v="3.98"/>
    <x v="0"/>
    <n v="2.2799999999999998"/>
    <n v="1.48"/>
    <n v="0.48"/>
    <n v="0.05"/>
    <s v="10-20%"/>
  </r>
  <r>
    <n v="145"/>
    <x v="0"/>
    <n v="48"/>
    <s v="45-59"/>
    <x v="0"/>
    <s v="ne"/>
    <x v="0"/>
    <s v="ne"/>
    <s v="ne"/>
    <n v="140"/>
    <n v="80"/>
    <n v="29.6"/>
    <s v="nadváha"/>
    <n v="7.71"/>
    <x v="1"/>
    <n v="5.69"/>
    <n v="1.31"/>
    <n v="1.56"/>
    <s v="10-20%"/>
    <s v="20-40%"/>
  </r>
  <r>
    <n v="146"/>
    <x v="0"/>
    <n v="47"/>
    <s v="45-59"/>
    <x v="0"/>
    <s v="ne"/>
    <x v="1"/>
    <s v="ne"/>
    <m/>
    <n v="180"/>
    <n v="100"/>
    <n v="26.1"/>
    <s v="nadváha"/>
    <n v="6.23"/>
    <x v="1"/>
    <n v="3.24"/>
    <n v="1.25"/>
    <n v="3.83"/>
    <s v="10-20%"/>
    <s v="20-40%"/>
  </r>
  <r>
    <n v="147"/>
    <x v="0"/>
    <n v="46"/>
    <s v="45-59"/>
    <x v="0"/>
    <s v="ne"/>
    <x v="0"/>
    <s v="ano"/>
    <m/>
    <n v="120"/>
    <n v="80"/>
    <n v="26.3"/>
    <s v="nadváha"/>
    <n v="5.47"/>
    <x v="1"/>
    <n v="3.58"/>
    <n v="1.39"/>
    <n v="1.0900000000000001"/>
    <s v="5-10%"/>
    <s v="20-40%"/>
  </r>
  <r>
    <n v="148"/>
    <x v="0"/>
    <n v="51"/>
    <s v="45-59"/>
    <x v="1"/>
    <s v="ano"/>
    <x v="0"/>
    <s v="ne"/>
    <s v="ano"/>
    <n v="105"/>
    <n v="80"/>
    <n v="25.5"/>
    <s v="nadváha"/>
    <n v="4.99"/>
    <x v="0"/>
    <n v="2.38"/>
    <n v="1.54"/>
    <n v="2.36"/>
    <s v="5-10%"/>
    <s v="10-20%"/>
  </r>
  <r>
    <n v="149"/>
    <x v="0"/>
    <n v="54"/>
    <s v="45-59"/>
    <x v="0"/>
    <s v="ne"/>
    <x v="0"/>
    <s v="ne"/>
    <s v="ano"/>
    <n v="150"/>
    <n v="95"/>
    <n v="32.700000000000003"/>
    <s v="obezita"/>
    <n v="6.04"/>
    <x v="1"/>
    <n v="4.04"/>
    <n v="1.05"/>
    <n v="2.1"/>
    <s v="20-40%"/>
    <s v="20-40%"/>
  </r>
  <r>
    <n v="150"/>
    <x v="0"/>
    <n v="62"/>
    <s v="60 a více"/>
    <x v="1"/>
    <s v="ne"/>
    <x v="0"/>
    <s v="ne"/>
    <s v="ne"/>
    <n v="140"/>
    <n v="90"/>
    <n v="24.7"/>
    <s v="norma"/>
    <n v="4.9400000000000004"/>
    <x v="0"/>
    <n v="2.83"/>
    <n v="1.58"/>
    <n v="1.1599999999999999"/>
    <s v="10-20%"/>
    <s v="10-20%"/>
  </r>
  <r>
    <n v="151"/>
    <x v="0"/>
    <n v="44"/>
    <s v="30-44"/>
    <x v="0"/>
    <s v="ne"/>
    <x v="0"/>
    <s v="ne"/>
    <s v="ne"/>
    <n v="140"/>
    <n v="80"/>
    <n v="37.5"/>
    <s v="obezita"/>
    <n v="6.84"/>
    <x v="1"/>
    <n v="5.0999999999999996"/>
    <n v="1.1399999999999999"/>
    <n v="1.31"/>
    <s v="10-20%"/>
    <s v="20-40%"/>
  </r>
  <r>
    <n v="152"/>
    <x v="0"/>
    <n v="40"/>
    <s v="30-44"/>
    <x v="1"/>
    <s v="ano"/>
    <x v="0"/>
    <s v="ne"/>
    <s v="ne"/>
    <n v="110"/>
    <n v="65"/>
    <n v="24"/>
    <s v="norma"/>
    <n v="4.37"/>
    <x v="0"/>
    <n v="2.39"/>
    <n v="1.56"/>
    <n v="0.93"/>
    <n v="0.05"/>
    <s v="5-10%"/>
  </r>
  <r>
    <n v="153"/>
    <x v="0"/>
    <n v="33"/>
    <s v="30-44"/>
    <x v="1"/>
    <s v="ano"/>
    <x v="0"/>
    <s v="ne"/>
    <s v="ano"/>
    <n v="110"/>
    <n v="80"/>
    <n v="23"/>
    <s v="norma"/>
    <n v="4.8499999999999996"/>
    <x v="0"/>
    <n v="2.86"/>
    <n v="1.59"/>
    <n v="0.87"/>
    <n v="0.05"/>
    <s v="10-20%"/>
  </r>
  <r>
    <n v="154"/>
    <x v="0"/>
    <n v="50"/>
    <s v="45-59"/>
    <x v="1"/>
    <s v="ano"/>
    <x v="0"/>
    <s v="ne"/>
    <s v="ne"/>
    <n v="110"/>
    <n v="70"/>
    <n v="25"/>
    <s v="nadváha"/>
    <n v="5.51"/>
    <x v="1"/>
    <n v="3.35"/>
    <n v="1.21"/>
    <n v="2.09"/>
    <s v="5-10%"/>
    <s v="10-20%"/>
  </r>
  <r>
    <n v="155"/>
    <x v="0"/>
    <n v="46"/>
    <s v="45-59"/>
    <x v="1"/>
    <s v="ano"/>
    <x v="0"/>
    <s v="ne"/>
    <s v="ne"/>
    <n v="120"/>
    <n v="80"/>
    <n v="21"/>
    <s v="norma"/>
    <n v="3.96"/>
    <x v="0"/>
    <n v="2.4300000000000002"/>
    <n v="1.1599999999999999"/>
    <n v="0.82"/>
    <n v="0.05"/>
    <s v="5-10%"/>
  </r>
  <r>
    <n v="156"/>
    <x v="0"/>
    <n v="51"/>
    <s v="45-59"/>
    <x v="1"/>
    <s v="ano"/>
    <x v="1"/>
    <s v="ne"/>
    <s v="ne"/>
    <n v="160"/>
    <n v="100"/>
    <n v="25"/>
    <s v="nadváha"/>
    <n v="6.47"/>
    <x v="1"/>
    <n v="4.53"/>
    <n v="1.43"/>
    <n v="1.1200000000000001"/>
    <s v="10-20%"/>
    <s v="20-40%"/>
  </r>
  <r>
    <n v="157"/>
    <x v="0"/>
    <n v="38"/>
    <s v="30-44"/>
    <x v="1"/>
    <s v="ano"/>
    <x v="0"/>
    <s v="ne"/>
    <s v="ano"/>
    <n v="120"/>
    <n v="70"/>
    <n v="24"/>
    <s v="norma"/>
    <n v="4.92"/>
    <x v="0"/>
    <n v="2.7"/>
    <n v="1.96"/>
    <n v="0.57999999999999996"/>
    <n v="0.05"/>
    <s v="10-20%"/>
  </r>
  <r>
    <n v="158"/>
    <x v="0"/>
    <n v="43"/>
    <s v="30-44"/>
    <x v="1"/>
    <s v="ano"/>
    <x v="0"/>
    <s v="ne"/>
    <s v="ne"/>
    <n v="165"/>
    <n v="95"/>
    <n v="27"/>
    <s v="nadváha"/>
    <n v="4.79"/>
    <x v="0"/>
    <n v="2.96"/>
    <n v="0.86"/>
    <n v="2.13"/>
    <s v="5-10%"/>
    <s v="10-20%"/>
  </r>
  <r>
    <n v="159"/>
    <x v="0"/>
    <n v="28"/>
    <s v="18-29"/>
    <x v="1"/>
    <s v="ne"/>
    <x v="0"/>
    <s v="ne"/>
    <s v="ano"/>
    <n v="140"/>
    <n v="80"/>
    <n v="21.9"/>
    <s v="norma"/>
    <n v="4.71"/>
    <x v="0"/>
    <n v="2.37"/>
    <n v="1.1100000000000001"/>
    <n v="2.71"/>
    <n v="0.05"/>
    <s v="10-20%"/>
  </r>
  <r>
    <n v="160"/>
    <x v="0"/>
    <n v="53"/>
    <s v="45-59"/>
    <x v="0"/>
    <s v="ano"/>
    <x v="1"/>
    <s v="ne"/>
    <s v="ne"/>
    <n v="140"/>
    <n v="95"/>
    <n v="27"/>
    <s v="nadváha"/>
    <n v="6.34"/>
    <x v="1"/>
    <n v="4.2"/>
    <n v="1.1399999999999999"/>
    <n v="2.2000000000000002"/>
    <s v="20-40%"/>
    <s v="20-40%"/>
  </r>
  <r>
    <n v="161"/>
    <x v="0"/>
    <n v="31"/>
    <s v="30-44"/>
    <x v="1"/>
    <s v="ano"/>
    <x v="0"/>
    <s v="ne"/>
    <s v="ano"/>
    <n v="140"/>
    <n v="95"/>
    <n v="29"/>
    <s v="nadváha"/>
    <n v="5"/>
    <x v="0"/>
    <n v="3.23"/>
    <n v="1.19"/>
    <n v="1.27"/>
    <n v="0.05"/>
    <s v="10-20%"/>
  </r>
  <r>
    <n v="162"/>
    <x v="0"/>
    <n v="52"/>
    <s v="45-59"/>
    <x v="1"/>
    <s v="ne"/>
    <x v="1"/>
    <m/>
    <s v="ano"/>
    <n v="130"/>
    <n v="80"/>
    <n v="28"/>
    <s v="nadváha"/>
    <n v="4.9800000000000004"/>
    <x v="0"/>
    <n v="2.23"/>
    <n v="0.91"/>
    <n v="4.04"/>
    <s v="10-20%"/>
    <s v="10-20%"/>
  </r>
  <r>
    <n v="163"/>
    <x v="0"/>
    <n v="52"/>
    <s v="45-59"/>
    <x v="1"/>
    <s v="ne"/>
    <x v="0"/>
    <s v="ne"/>
    <s v="ne"/>
    <n v="135"/>
    <n v="80"/>
    <n v="30.9"/>
    <s v="obezita"/>
    <n v="5.34"/>
    <x v="1"/>
    <n v="3.34"/>
    <n v="1.06"/>
    <n v="2.06"/>
    <s v="10-20%"/>
    <s v="10-20%"/>
  </r>
  <r>
    <n v="164"/>
    <x v="0"/>
    <n v="46"/>
    <s v="45-59"/>
    <x v="1"/>
    <s v="ne"/>
    <x v="0"/>
    <m/>
    <m/>
    <n v="130"/>
    <n v="80"/>
    <n v="28.6"/>
    <s v="nadváha"/>
    <n v="5.33"/>
    <x v="1"/>
    <n v="3.65"/>
    <n v="1.1399999999999999"/>
    <n v="1.18"/>
    <s v="5-10%"/>
    <s v="10-20%"/>
  </r>
  <r>
    <n v="165"/>
    <x v="0"/>
    <n v="36"/>
    <s v="30-44"/>
    <x v="1"/>
    <s v="ne"/>
    <x v="0"/>
    <s v="ne"/>
    <s v="ano"/>
    <n v="135"/>
    <n v="80"/>
    <n v="33.299999999999997"/>
    <s v="obezita"/>
    <n v="6.33"/>
    <x v="1"/>
    <n v="3.41"/>
    <n v="1.1000000000000001"/>
    <n v="4.01"/>
    <n v="0.05"/>
    <s v="10-20%"/>
  </r>
  <r>
    <n v="166"/>
    <x v="0"/>
    <n v="36"/>
    <s v="30-44"/>
    <x v="0"/>
    <s v="ne"/>
    <x v="0"/>
    <s v="ne"/>
    <s v="ne"/>
    <n v="120"/>
    <n v="80"/>
    <n v="22.4"/>
    <s v="norma"/>
    <n v="5.34"/>
    <x v="1"/>
    <n v="3.06"/>
    <n v="1.47"/>
    <n v="1.79"/>
    <n v="0.05"/>
    <s v="10-20%"/>
  </r>
  <r>
    <n v="167"/>
    <x v="0"/>
    <n v="40"/>
    <s v="30-44"/>
    <x v="1"/>
    <s v="ne"/>
    <x v="0"/>
    <s v="ne"/>
    <s v="ne"/>
    <n v="120"/>
    <n v="70"/>
    <n v="26.3"/>
    <s v="nadváha"/>
    <n v="5.99"/>
    <x v="1"/>
    <n v="4.0999999999999996"/>
    <n v="1.52"/>
    <n v="0.82"/>
    <s v="5-10%"/>
    <s v="10-20%"/>
  </r>
  <r>
    <n v="168"/>
    <x v="0"/>
    <n v="57"/>
    <s v="45-59"/>
    <x v="1"/>
    <s v="ne"/>
    <x v="0"/>
    <s v="ne"/>
    <s v="ano"/>
    <n v="140"/>
    <n v="80"/>
    <n v="26.3"/>
    <s v="nadváha"/>
    <n v="6.43"/>
    <x v="1"/>
    <n v="4.17"/>
    <n v="1.24"/>
    <n v="2.25"/>
    <s v="10-20%"/>
    <s v="20-40%"/>
  </r>
  <r>
    <n v="169"/>
    <x v="0"/>
    <n v="57"/>
    <s v="45-59"/>
    <x v="1"/>
    <s v="ne"/>
    <x v="1"/>
    <s v="ne"/>
    <m/>
    <n v="160"/>
    <n v="95"/>
    <n v="27.3"/>
    <s v="nadváha"/>
    <n v="7.91"/>
    <x v="1"/>
    <n v="5.38"/>
    <n v="1.58"/>
    <n v="2.09"/>
    <s v="20-40%"/>
    <s v="20-40%"/>
  </r>
  <r>
    <n v="170"/>
    <x v="0"/>
    <n v="37"/>
    <s v="30-44"/>
    <x v="1"/>
    <s v="ne"/>
    <x v="0"/>
    <s v="ne"/>
    <s v="ne"/>
    <n v="110"/>
    <n v="70"/>
    <n v="26.8"/>
    <s v="nadváha"/>
    <n v="5.22"/>
    <x v="1"/>
    <n v="2.79"/>
    <n v="1.03"/>
    <n v="3.09"/>
    <n v="0.05"/>
    <s v="10-20%"/>
  </r>
  <r>
    <n v="171"/>
    <x v="0"/>
    <n v="27"/>
    <s v="18-29"/>
    <x v="1"/>
    <s v="ne"/>
    <x v="0"/>
    <s v="ne"/>
    <s v="ne"/>
    <n v="110"/>
    <n v="70"/>
    <n v="26.4"/>
    <s v="nadváha"/>
    <n v="4.43"/>
    <x v="0"/>
    <n v="2.0099999999999998"/>
    <n v="1.83"/>
    <n v="1.3"/>
    <n v="0.05"/>
    <s v="5-10%"/>
  </r>
  <r>
    <n v="172"/>
    <x v="0"/>
    <n v="47"/>
    <s v="45-59"/>
    <x v="1"/>
    <s v="ne"/>
    <x v="0"/>
    <s v="ne"/>
    <s v="ano"/>
    <n v="130"/>
    <n v="80"/>
    <n v="21.7"/>
    <s v="norma"/>
    <n v="4.22"/>
    <x v="0"/>
    <n v="2.63"/>
    <n v="1.18"/>
    <n v="0.9"/>
    <n v="0.05"/>
    <s v="5-10%"/>
  </r>
  <r>
    <n v="173"/>
    <x v="0"/>
    <n v="60"/>
    <s v="60 a více"/>
    <x v="0"/>
    <s v="ne"/>
    <x v="1"/>
    <s v="ne"/>
    <s v="ne"/>
    <n v="150"/>
    <n v="100"/>
    <n v="26.5"/>
    <s v="nadváha"/>
    <n v="5.56"/>
    <x v="1"/>
    <n v="1.1599999999999999"/>
    <n v="1.46"/>
    <n v="6.47"/>
    <s v="20-40%"/>
    <s v="20-40%"/>
  </r>
  <r>
    <n v="174"/>
    <x v="0"/>
    <n v="40"/>
    <s v="30-44"/>
    <x v="1"/>
    <s v="ne"/>
    <x v="0"/>
    <s v="ne"/>
    <s v="ano"/>
    <n v="120"/>
    <n v="80"/>
    <n v="22"/>
    <s v="norma"/>
    <n v="4.32"/>
    <x v="0"/>
    <n v="2.29"/>
    <n v="1.75"/>
    <n v="0.61"/>
    <n v="0.05"/>
    <s v="5-10%"/>
  </r>
  <r>
    <n v="175"/>
    <x v="0"/>
    <n v="30"/>
    <s v="30-44"/>
    <x v="1"/>
    <s v="ne"/>
    <x v="0"/>
    <s v="ne"/>
    <s v="ne"/>
    <n v="120"/>
    <n v="70"/>
    <n v="31.6"/>
    <s v="obezita"/>
    <n v="5.92"/>
    <x v="1"/>
    <n v="3.97"/>
    <n v="1.08"/>
    <n v="1.91"/>
    <n v="0.05"/>
    <s v="10-20%"/>
  </r>
  <r>
    <n v="176"/>
    <x v="0"/>
    <n v="36"/>
    <s v="30-44"/>
    <x v="1"/>
    <s v="ne"/>
    <x v="0"/>
    <s v="ne"/>
    <s v="ne"/>
    <n v="105"/>
    <n v="70"/>
    <n v="25.1"/>
    <s v="nadváha"/>
    <n v="4.55"/>
    <x v="0"/>
    <n v="2.72"/>
    <n v="1.19"/>
    <n v="1.4"/>
    <n v="0.05"/>
    <s v="10-20%"/>
  </r>
  <r>
    <n v="177"/>
    <x v="0"/>
    <n v="44"/>
    <s v="30-44"/>
    <x v="0"/>
    <s v="ne"/>
    <x v="0"/>
    <s v="ne"/>
    <s v="ne"/>
    <n v="140"/>
    <n v="80"/>
    <n v="26.5"/>
    <s v="nadváha"/>
    <n v="6.23"/>
    <x v="1"/>
    <n v="4.3099999999999996"/>
    <n v="1.34"/>
    <n v="1.28"/>
    <s v="10-20%"/>
    <s v="20-40%"/>
  </r>
  <r>
    <n v="178"/>
    <x v="0"/>
    <n v="48"/>
    <s v="45-59"/>
    <x v="0"/>
    <s v="ne"/>
    <x v="0"/>
    <s v="ne"/>
    <s v="ne"/>
    <n v="140"/>
    <n v="80"/>
    <n v="30.7"/>
    <s v="obezita"/>
    <n v="6.12"/>
    <x v="1"/>
    <m/>
    <n v="1"/>
    <n v="5.32"/>
    <s v="10-20%"/>
    <s v="20-40%"/>
  </r>
  <r>
    <n v="179"/>
    <x v="0"/>
    <n v="58"/>
    <s v="45-59"/>
    <x v="1"/>
    <s v="ano"/>
    <x v="0"/>
    <s v="ne"/>
    <s v="ano"/>
    <n v="140"/>
    <n v="85"/>
    <n v="28"/>
    <s v="nadváha"/>
    <n v="4.17"/>
    <x v="0"/>
    <n v="2.19"/>
    <n v="0.94"/>
    <n v="2.29"/>
    <s v="5-10%"/>
    <s v="10-20%"/>
  </r>
  <r>
    <n v="180"/>
    <x v="0"/>
    <n v="54"/>
    <s v="45-59"/>
    <x v="1"/>
    <s v="ne"/>
    <x v="0"/>
    <s v="ne"/>
    <s v="ne"/>
    <n v="130"/>
    <n v="80"/>
    <n v="26"/>
    <s v="nadváha"/>
    <n v="6.16"/>
    <x v="1"/>
    <n v="3.92"/>
    <n v="1.7"/>
    <n v="1.18"/>
    <s v="10-20%"/>
    <s v="10-20%"/>
  </r>
  <r>
    <n v="181"/>
    <x v="0"/>
    <n v="39"/>
    <s v="30-44"/>
    <x v="1"/>
    <s v="ne"/>
    <x v="0"/>
    <s v="ne"/>
    <s v="ano"/>
    <n v="110"/>
    <n v="75"/>
    <n v="23.7"/>
    <s v="norma"/>
    <n v="4.3600000000000003"/>
    <x v="0"/>
    <n v="2.4700000000000002"/>
    <n v="1.46"/>
    <n v="0.94"/>
    <n v="0.05"/>
    <s v="5-10%"/>
  </r>
  <r>
    <n v="182"/>
    <x v="0"/>
    <n v="55"/>
    <s v="45-59"/>
    <x v="1"/>
    <s v="ne"/>
    <x v="0"/>
    <s v="ne"/>
    <m/>
    <n v="155"/>
    <n v="80"/>
    <n v="31.1"/>
    <s v="obezita"/>
    <n v="7.14"/>
    <x v="1"/>
    <n v="5.25"/>
    <n v="1.1299999999999999"/>
    <n v="1.67"/>
    <s v="10-20%"/>
    <s v="20-40%"/>
  </r>
  <r>
    <n v="183"/>
    <x v="0"/>
    <n v="54"/>
    <s v="45-59"/>
    <x v="0"/>
    <s v="ne"/>
    <x v="0"/>
    <s v="ne"/>
    <s v="ano"/>
    <n v="135"/>
    <n v="80"/>
    <n v="24"/>
    <s v="norma"/>
    <n v="5.97"/>
    <x v="1"/>
    <n v="4.12"/>
    <n v="1.1000000000000001"/>
    <n v="1.65"/>
    <s v="10-20%"/>
    <s v="20-40%"/>
  </r>
  <r>
    <n v="184"/>
    <x v="0"/>
    <n v="32"/>
    <s v="30-44"/>
    <x v="0"/>
    <s v="ne"/>
    <x v="0"/>
    <s v="ne"/>
    <s v="ne"/>
    <n v="130"/>
    <n v="80"/>
    <n v="29.3"/>
    <s v="nadváha"/>
    <n v="4.6100000000000003"/>
    <x v="0"/>
    <n v="2.64"/>
    <n v="1.05"/>
    <n v="2.02"/>
    <s v="5-10%"/>
    <s v="20-40%"/>
  </r>
  <r>
    <n v="185"/>
    <x v="0"/>
    <n v="52"/>
    <s v="45-59"/>
    <x v="0"/>
    <s v="ne"/>
    <x v="1"/>
    <m/>
    <m/>
    <n v="155"/>
    <n v="100"/>
    <n v="41.2"/>
    <s v="obezita"/>
    <n v="5.0999999999999996"/>
    <x v="0"/>
    <n v="2.8"/>
    <n v="1.02"/>
    <n v="2.81"/>
    <s v="10-20%"/>
    <s v="20-40%"/>
  </r>
  <r>
    <n v="186"/>
    <x v="0"/>
    <n v="44"/>
    <s v="30-44"/>
    <x v="1"/>
    <s v="ne"/>
    <x v="0"/>
    <s v="ne"/>
    <s v="ano"/>
    <n v="120"/>
    <n v="70"/>
    <n v="25"/>
    <s v="nadváha"/>
    <n v="5.98"/>
    <x v="1"/>
    <n v="3.9"/>
    <n v="1.1100000000000001"/>
    <n v="2.14"/>
    <s v="5-10%"/>
    <s v="10-20%"/>
  </r>
  <r>
    <n v="187"/>
    <x v="0"/>
    <n v="42"/>
    <s v="30-44"/>
    <x v="1"/>
    <s v="ne"/>
    <x v="0"/>
    <s v="ne"/>
    <s v="ne"/>
    <n v="130"/>
    <n v="70"/>
    <n v="23.5"/>
    <s v="norma"/>
    <n v="7.12"/>
    <x v="1"/>
    <n v="4.93"/>
    <n v="1.59"/>
    <n v="1.32"/>
    <s v="5-10%"/>
    <s v="10-20%"/>
  </r>
  <r>
    <n v="188"/>
    <x v="0"/>
    <n v="55"/>
    <s v="45-59"/>
    <x v="0"/>
    <s v="ne"/>
    <x v="0"/>
    <s v="ne"/>
    <s v="ne"/>
    <n v="140"/>
    <n v="80"/>
    <n v="27.4"/>
    <s v="nadváha"/>
    <n v="8.85"/>
    <x v="1"/>
    <n v="3.46"/>
    <n v="1.23"/>
    <n v="9.15"/>
    <s v="20-40%"/>
    <s v="20-40%"/>
  </r>
  <r>
    <n v="189"/>
    <x v="0"/>
    <n v="57"/>
    <s v="45-59"/>
    <x v="0"/>
    <s v="ne"/>
    <x v="0"/>
    <s v="ne"/>
    <s v="ne"/>
    <n v="180"/>
    <n v="90"/>
    <n v="36.299999999999997"/>
    <s v="obezita"/>
    <n v="5.0999999999999996"/>
    <x v="0"/>
    <n v="2.5"/>
    <n v="1.06"/>
    <n v="3.39"/>
    <s v="20-40%"/>
    <s v="20-40%"/>
  </r>
  <r>
    <n v="190"/>
    <x v="0"/>
    <n v="60"/>
    <s v="60 a více"/>
    <x v="1"/>
    <s v="ne"/>
    <x v="0"/>
    <s v="ne"/>
    <m/>
    <n v="160"/>
    <n v="100"/>
    <n v="29.4"/>
    <s v="nadváha"/>
    <n v="7.57"/>
    <x v="1"/>
    <n v="5.44"/>
    <n v="1.1599999999999999"/>
    <n v="2.14"/>
    <s v="20-40%"/>
    <s v="20-40%"/>
  </r>
  <r>
    <n v="191"/>
    <x v="0"/>
    <n v="39"/>
    <s v="30-44"/>
    <x v="1"/>
    <s v="ne"/>
    <x v="0"/>
    <s v="ne"/>
    <s v="ne"/>
    <n v="100"/>
    <n v="80"/>
    <n v="23.5"/>
    <s v="norma"/>
    <n v="6.52"/>
    <x v="1"/>
    <n v="4.6100000000000003"/>
    <n v="1.3"/>
    <n v="1.35"/>
    <n v="0.05"/>
    <s v="10-20%"/>
  </r>
  <r>
    <n v="192"/>
    <x v="0"/>
    <n v="23"/>
    <s v="18-29"/>
    <x v="0"/>
    <s v="ano"/>
    <x v="0"/>
    <s v="ne"/>
    <s v="ano"/>
    <n v="120"/>
    <n v="80"/>
    <n v="22"/>
    <s v="norma"/>
    <n v="5.05"/>
    <x v="0"/>
    <n v="2.9"/>
    <n v="1.8"/>
    <n v="0.76"/>
    <n v="0.05"/>
    <s v="10-20%"/>
  </r>
  <r>
    <n v="193"/>
    <x v="0"/>
    <n v="34"/>
    <s v="30-44"/>
    <x v="0"/>
    <s v="ne"/>
    <x v="0"/>
    <s v="ne"/>
    <s v="ano"/>
    <n v="125"/>
    <n v="75"/>
    <n v="22.3"/>
    <s v="norma"/>
    <n v="5.1100000000000003"/>
    <x v="0"/>
    <n v="2.98"/>
    <n v="1.48"/>
    <n v="1.44"/>
    <s v="5-10%"/>
    <s v="10-20%"/>
  </r>
  <r>
    <n v="194"/>
    <x v="0"/>
    <n v="55"/>
    <s v="45-59"/>
    <x v="1"/>
    <s v="ne"/>
    <x v="0"/>
    <s v="ne"/>
    <s v="ne"/>
    <n v="130"/>
    <n v="90"/>
    <n v="28.4"/>
    <s v="nadváha"/>
    <n v="7.11"/>
    <x v="1"/>
    <n v="4.91"/>
    <n v="1.0900000000000001"/>
    <n v="2.4500000000000002"/>
    <s v="10-20%"/>
    <s v="10-20%"/>
  </r>
  <r>
    <n v="195"/>
    <x v="0"/>
    <n v="38"/>
    <s v="30-44"/>
    <x v="1"/>
    <s v="ne"/>
    <x v="0"/>
    <s v="ne"/>
    <m/>
    <n v="120"/>
    <n v="80"/>
    <n v="25.5"/>
    <s v="nadváha"/>
    <n v="5.01"/>
    <x v="0"/>
    <n v="2.94"/>
    <n v="1.62"/>
    <n v="1"/>
    <n v="0.05"/>
    <s v="10-20%"/>
  </r>
  <r>
    <n v="196"/>
    <x v="0"/>
    <n v="38"/>
    <s v="30-44"/>
    <x v="1"/>
    <s v="ne"/>
    <x v="0"/>
    <s v="ne"/>
    <s v="ne"/>
    <n v="120"/>
    <n v="80"/>
    <n v="25.1"/>
    <s v="nadváha"/>
    <n v="5.22"/>
    <x v="1"/>
    <n v="3.18"/>
    <n v="1.56"/>
    <n v="1.05"/>
    <n v="0.05"/>
    <s v="10-20%"/>
  </r>
  <r>
    <n v="197"/>
    <x v="0"/>
    <n v="29"/>
    <s v="18-29"/>
    <x v="0"/>
    <s v="ano"/>
    <x v="0"/>
    <s v="ne"/>
    <m/>
    <n v="140"/>
    <n v="90"/>
    <n v="30.5"/>
    <s v="obezita"/>
    <n v="5.66"/>
    <x v="1"/>
    <n v="3.59"/>
    <n v="1.31"/>
    <n v="1.67"/>
    <n v="0.05"/>
    <s v="20-40%"/>
  </r>
  <r>
    <n v="198"/>
    <x v="0"/>
    <n v="29"/>
    <s v="18-29"/>
    <x v="1"/>
    <s v="ano"/>
    <x v="0"/>
    <s v="ne"/>
    <s v="ne"/>
    <n v="120"/>
    <n v="70"/>
    <n v="24"/>
    <s v="norma"/>
    <n v="5.2"/>
    <x v="1"/>
    <m/>
    <m/>
    <n v="1"/>
    <n v="0.05"/>
    <s v="10-20%"/>
  </r>
  <r>
    <n v="199"/>
    <x v="0"/>
    <n v="58"/>
    <s v="45-59"/>
    <x v="0"/>
    <s v="ano"/>
    <x v="1"/>
    <s v="ne"/>
    <s v="ne"/>
    <n v="120"/>
    <n v="80"/>
    <n v="26.5"/>
    <s v="nadváha"/>
    <n v="5.0199999999999996"/>
    <x v="0"/>
    <m/>
    <m/>
    <n v="1.29"/>
    <s v="10-20%"/>
    <s v="10-20%"/>
  </r>
  <r>
    <n v="200"/>
    <x v="0"/>
    <n v="31"/>
    <s v="30-44"/>
    <x v="1"/>
    <s v="ne"/>
    <x v="0"/>
    <s v="ne"/>
    <s v="ne"/>
    <n v="140"/>
    <n v="85"/>
    <n v="22.3"/>
    <s v="norma"/>
    <n v="5.15"/>
    <x v="0"/>
    <n v="3.13"/>
    <n v="1.19"/>
    <n v="1.83"/>
    <n v="0.05"/>
    <s v="10-20%"/>
  </r>
  <r>
    <n v="201"/>
    <x v="0"/>
    <n v="22"/>
    <s v="18-29"/>
    <x v="0"/>
    <s v="ne"/>
    <x v="0"/>
    <s v="ne"/>
    <s v="ne"/>
    <n v="110"/>
    <n v="60"/>
    <n v="18.899999999999999"/>
    <s v="norma"/>
    <n v="5.43"/>
    <x v="1"/>
    <n v="3.17"/>
    <n v="1.61"/>
    <n v="1.42"/>
    <n v="0.05"/>
    <s v="10-20%"/>
  </r>
  <r>
    <n v="202"/>
    <x v="0"/>
    <n v="49"/>
    <s v="45-59"/>
    <x v="1"/>
    <s v="ano"/>
    <x v="0"/>
    <s v="ne"/>
    <m/>
    <n v="140"/>
    <n v="80"/>
    <n v="22"/>
    <s v="norma"/>
    <n v="5.78"/>
    <x v="1"/>
    <n v="3.2"/>
    <n v="2.31"/>
    <n v="0.59"/>
    <s v="5-10%"/>
    <s v="20-40%"/>
  </r>
  <r>
    <n v="203"/>
    <x v="0"/>
    <n v="28"/>
    <s v="18-29"/>
    <x v="1"/>
    <s v="ano"/>
    <x v="0"/>
    <s v="ne"/>
    <s v="ano"/>
    <n v="120"/>
    <n v="80"/>
    <n v="28"/>
    <s v="nadváha"/>
    <n v="5.24"/>
    <x v="1"/>
    <n v="2.76"/>
    <n v="1.48"/>
    <n v="2.19"/>
    <n v="0.05"/>
    <s v="10-20%"/>
  </r>
  <r>
    <n v="204"/>
    <x v="0"/>
    <n v="26"/>
    <s v="18-29"/>
    <x v="1"/>
    <s v="ne"/>
    <x v="0"/>
    <s v="ne"/>
    <s v="ano"/>
    <n v="130"/>
    <n v="80"/>
    <n v="22.7"/>
    <s v="norma"/>
    <n v="5.3"/>
    <x v="1"/>
    <n v="3.08"/>
    <n v="1.8"/>
    <n v="0.93"/>
    <n v="0.05"/>
    <s v="10-20%"/>
  </r>
  <r>
    <n v="205"/>
    <x v="0"/>
    <n v="52"/>
    <s v="45-59"/>
    <x v="1"/>
    <s v="ne"/>
    <x v="1"/>
    <s v="ne"/>
    <s v="ano"/>
    <n v="160"/>
    <n v="110"/>
    <n v="25.1"/>
    <s v="nadváha"/>
    <n v="5.57"/>
    <x v="1"/>
    <n v="3.72"/>
    <n v="0.87"/>
    <n v="2.16"/>
    <s v="10-20%"/>
    <s v="20-40%"/>
  </r>
  <r>
    <n v="206"/>
    <x v="0"/>
    <n v="21"/>
    <s v="18-29"/>
    <x v="1"/>
    <s v="ano"/>
    <x v="0"/>
    <s v="ne"/>
    <s v="ne"/>
    <n v="120"/>
    <n v="80"/>
    <n v="24.5"/>
    <s v="norma"/>
    <n v="4.17"/>
    <x v="0"/>
    <n v="2.63"/>
    <n v="1.1299999999999999"/>
    <n v="0.91"/>
    <n v="0.05"/>
    <s v="5-10%"/>
  </r>
  <r>
    <n v="207"/>
    <x v="0"/>
    <n v="22"/>
    <s v="18-29"/>
    <x v="1"/>
    <s v="ne"/>
    <x v="0"/>
    <s v="ne"/>
    <s v="ne"/>
    <n v="120"/>
    <n v="80"/>
    <n v="23.8"/>
    <s v="norma"/>
    <n v="3.97"/>
    <x v="0"/>
    <n v="1.82"/>
    <n v="1.92"/>
    <n v="0.51"/>
    <n v="0.05"/>
    <s v="5-10%"/>
  </r>
  <r>
    <n v="208"/>
    <x v="0"/>
    <n v="26"/>
    <s v="18-29"/>
    <x v="0"/>
    <s v="ano"/>
    <x v="0"/>
    <s v="ne"/>
    <s v="ano"/>
    <n v="120"/>
    <n v="80"/>
    <n v="24.5"/>
    <s v="norma"/>
    <n v="6.74"/>
    <x v="1"/>
    <n v="4.49"/>
    <n v="1.4"/>
    <n v="1.88"/>
    <s v="5-10%"/>
    <s v="10-20%"/>
  </r>
  <r>
    <n v="209"/>
    <x v="0"/>
    <n v="27"/>
    <s v="18-29"/>
    <x v="0"/>
    <s v="ne"/>
    <x v="0"/>
    <s v="ne"/>
    <s v="ano"/>
    <n v="120"/>
    <n v="70"/>
    <n v="22.4"/>
    <s v="norma"/>
    <n v="4.76"/>
    <x v="0"/>
    <n v="3.27"/>
    <n v="1.03"/>
    <n v="1.01"/>
    <n v="0.05"/>
    <s v="10-20%"/>
  </r>
  <r>
    <n v="210"/>
    <x v="0"/>
    <n v="63"/>
    <s v="60 a více"/>
    <x v="1"/>
    <s v="ne"/>
    <x v="0"/>
    <s v="ne"/>
    <s v="ano"/>
    <n v="130"/>
    <n v="80"/>
    <n v="26.6"/>
    <s v="nadváha"/>
    <n v="5.55"/>
    <x v="1"/>
    <n v="3.23"/>
    <n v="1.38"/>
    <n v="2.06"/>
    <s v="10-20%"/>
    <s v="10-20%"/>
  </r>
  <r>
    <n v="211"/>
    <x v="0"/>
    <n v="39"/>
    <s v="30-44"/>
    <x v="1"/>
    <s v="ano"/>
    <x v="0"/>
    <s v="ne"/>
    <s v="ne"/>
    <n v="140"/>
    <n v="90"/>
    <n v="34.5"/>
    <s v="obezita"/>
    <n v="4.6399999999999997"/>
    <x v="0"/>
    <m/>
    <m/>
    <n v="0.98"/>
    <n v="0.05"/>
    <s v="10-20%"/>
  </r>
  <r>
    <n v="212"/>
    <x v="0"/>
    <n v="65"/>
    <s v="60 a více"/>
    <x v="1"/>
    <s v="ne"/>
    <x v="1"/>
    <s v="ne"/>
    <s v="ne"/>
    <n v="140"/>
    <n v="90"/>
    <n v="28.7"/>
    <s v="nadváha"/>
    <n v="6.68"/>
    <x v="1"/>
    <n v="4.34"/>
    <n v="1.47"/>
    <n v="1.92"/>
    <s v="20-40%"/>
    <s v="20-40%"/>
  </r>
  <r>
    <n v="213"/>
    <x v="0"/>
    <n v="23"/>
    <s v="18-29"/>
    <x v="1"/>
    <s v="ne"/>
    <x v="0"/>
    <s v="ne"/>
    <s v="ano"/>
    <n v="130"/>
    <n v="80"/>
    <n v="24.5"/>
    <s v="norma"/>
    <n v="3.93"/>
    <x v="0"/>
    <n v="2.31"/>
    <n v="1.02"/>
    <n v="1.32"/>
    <n v="0.05"/>
    <s v="5-10%"/>
  </r>
  <r>
    <n v="214"/>
    <x v="0"/>
    <n v="25"/>
    <s v="18-29"/>
    <x v="1"/>
    <s v="ne"/>
    <x v="0"/>
    <s v="ne"/>
    <s v="ano"/>
    <n v="140"/>
    <n v="90"/>
    <n v="29.4"/>
    <s v="nadváha"/>
    <n v="4.8099999999999996"/>
    <x v="0"/>
    <n v="3.05"/>
    <n v="1.02"/>
    <n v="1.63"/>
    <n v="0.05"/>
    <s v="10-20%"/>
  </r>
  <r>
    <n v="215"/>
    <x v="0"/>
    <n v="48"/>
    <s v="45-59"/>
    <x v="1"/>
    <s v="ne"/>
    <x v="0"/>
    <s v="ne"/>
    <s v="ne"/>
    <n v="120"/>
    <n v="80"/>
    <n v="26.5"/>
    <s v="nadváha"/>
    <n v="4.24"/>
    <x v="0"/>
    <n v="1.84"/>
    <n v="0.9"/>
    <n v="3.31"/>
    <n v="0.05"/>
    <s v="5-10%"/>
  </r>
  <r>
    <n v="216"/>
    <x v="0"/>
    <n v="56"/>
    <s v="45-59"/>
    <x v="1"/>
    <s v="ano"/>
    <x v="0"/>
    <s v="ne"/>
    <s v="ne"/>
    <n v="120"/>
    <n v="80"/>
    <n v="23"/>
    <s v="norma"/>
    <n v="2.5"/>
    <x v="0"/>
    <n v="0.59"/>
    <n v="1.75"/>
    <n v="0.36"/>
    <n v="0.05"/>
    <s v="5-10%"/>
  </r>
  <r>
    <n v="217"/>
    <x v="0"/>
    <n v="37"/>
    <s v="30-44"/>
    <x v="1"/>
    <s v="ano"/>
    <x v="0"/>
    <s v="ne"/>
    <s v="ne"/>
    <n v="110"/>
    <n v="75"/>
    <n v="23"/>
    <s v="norma"/>
    <n v="5.31"/>
    <x v="1"/>
    <n v="3.36"/>
    <n v="1.44"/>
    <n v="1.1299999999999999"/>
    <n v="0.05"/>
    <s v="10-20%"/>
  </r>
  <r>
    <n v="218"/>
    <x v="0"/>
    <n v="36"/>
    <s v="30-44"/>
    <x v="1"/>
    <s v="ano"/>
    <x v="0"/>
    <s v="ne"/>
    <s v="ne"/>
    <n v="105"/>
    <n v="70"/>
    <n v="26.5"/>
    <s v="nadváha"/>
    <n v="4.7"/>
    <x v="0"/>
    <n v="2.83"/>
    <n v="1.3"/>
    <n v="1.25"/>
    <n v="0.05"/>
    <s v="10-20%"/>
  </r>
  <r>
    <n v="219"/>
    <x v="0"/>
    <n v="32"/>
    <s v="30-44"/>
    <x v="1"/>
    <s v="ano"/>
    <x v="0"/>
    <s v="ne"/>
    <s v="ne"/>
    <n v="105"/>
    <n v="75"/>
    <n v="25"/>
    <s v="nadváha"/>
    <n v="5.0599999999999996"/>
    <x v="0"/>
    <n v="3.43"/>
    <n v="1.17"/>
    <n v="1.01"/>
    <n v="0.05"/>
    <s v="10-20%"/>
  </r>
  <r>
    <n v="220"/>
    <x v="0"/>
    <n v="27"/>
    <s v="18-29"/>
    <x v="1"/>
    <s v="ano"/>
    <x v="0"/>
    <s v="ne"/>
    <s v="ne"/>
    <n v="120"/>
    <n v="80"/>
    <n v="21.5"/>
    <s v="norma"/>
    <n v="3.8"/>
    <x v="0"/>
    <n v="2.0499999999999998"/>
    <n v="1.5"/>
    <n v="0.54"/>
    <n v="0.05"/>
    <s v="5-10%"/>
  </r>
  <r>
    <n v="221"/>
    <x v="0"/>
    <n v="28"/>
    <s v="18-29"/>
    <x v="1"/>
    <s v="ano"/>
    <x v="0"/>
    <s v="ne"/>
    <s v="ne"/>
    <n v="120"/>
    <n v="80"/>
    <n v="27"/>
    <s v="nadváha"/>
    <n v="4.57"/>
    <x v="0"/>
    <n v="3.05"/>
    <n v="1.02"/>
    <n v="1.1000000000000001"/>
    <n v="0.05"/>
    <s v="10-20%"/>
  </r>
  <r>
    <n v="222"/>
    <x v="0"/>
    <n v="30"/>
    <s v="30-44"/>
    <x v="1"/>
    <s v="ano"/>
    <x v="0"/>
    <s v="ne"/>
    <s v="ne"/>
    <n v="130"/>
    <n v="70"/>
    <n v="28"/>
    <s v="nadváha"/>
    <n v="4.91"/>
    <x v="0"/>
    <n v="3.29"/>
    <n v="1.1100000000000001"/>
    <n v="1.1299999999999999"/>
    <n v="0.05"/>
    <s v="10-20%"/>
  </r>
  <r>
    <n v="223"/>
    <x v="0"/>
    <n v="59"/>
    <s v="45-59"/>
    <x v="1"/>
    <s v="ano"/>
    <x v="1"/>
    <s v="ano"/>
    <s v="ne"/>
    <n v="130"/>
    <n v="80"/>
    <n v="31.5"/>
    <s v="obezita"/>
    <n v="4.28"/>
    <x v="0"/>
    <n v="2.31"/>
    <n v="1.45"/>
    <n v="1.1499999999999999"/>
    <s v="10-20%"/>
    <s v="10-20%"/>
  </r>
  <r>
    <n v="224"/>
    <x v="0"/>
    <n v="32"/>
    <s v="30-44"/>
    <x v="1"/>
    <s v="ano"/>
    <x v="0"/>
    <s v="ne"/>
    <s v="ano"/>
    <n v="125"/>
    <n v="70"/>
    <n v="25.5"/>
    <s v="nadváha"/>
    <n v="3.86"/>
    <x v="0"/>
    <n v="1.91"/>
    <n v="1.43"/>
    <n v="1.1499999999999999"/>
    <n v="0.05"/>
    <s v="5-10%"/>
  </r>
  <r>
    <n v="225"/>
    <x v="0"/>
    <n v="24"/>
    <s v="18-29"/>
    <x v="0"/>
    <s v="ano"/>
    <x v="0"/>
    <s v="ne"/>
    <s v="ano"/>
    <n v="130"/>
    <n v="80"/>
    <n v="21.5"/>
    <s v="norma"/>
    <n v="4.07"/>
    <x v="0"/>
    <n v="2.4900000000000002"/>
    <n v="1.24"/>
    <n v="0.75"/>
    <n v="0.05"/>
    <s v="10-20%"/>
  </r>
  <r>
    <n v="226"/>
    <x v="0"/>
    <n v="19"/>
    <s v="18-29"/>
    <x v="0"/>
    <s v="ano"/>
    <x v="0"/>
    <s v="ne"/>
    <s v="ano"/>
    <n v="100"/>
    <n v="70"/>
    <n v="25.5"/>
    <s v="nadváha"/>
    <n v="4.53"/>
    <x v="0"/>
    <m/>
    <m/>
    <n v="0.48"/>
    <n v="0.05"/>
    <s v="10-20%"/>
  </r>
  <r>
    <n v="227"/>
    <x v="0"/>
    <n v="33"/>
    <s v="30-44"/>
    <x v="1"/>
    <s v="ne"/>
    <x v="0"/>
    <s v="ne"/>
    <s v="ano"/>
    <n v="140"/>
    <n v="85"/>
    <n v="25"/>
    <s v="nadváha"/>
    <n v="6.22"/>
    <x v="1"/>
    <n v="4.22"/>
    <n v="1.37"/>
    <n v="1.38"/>
    <n v="0.05"/>
    <s v="20-40%"/>
  </r>
  <r>
    <n v="228"/>
    <x v="0"/>
    <n v="48"/>
    <s v="45-59"/>
    <x v="1"/>
    <s v="ano"/>
    <x v="0"/>
    <s v="ne"/>
    <s v="ne"/>
    <n v="120"/>
    <n v="80"/>
    <n v="26.5"/>
    <s v="nadváha"/>
    <n v="4.68"/>
    <x v="0"/>
    <n v="2.2999999999999998"/>
    <n v="1.49"/>
    <n v="1.95"/>
    <s v="5-10%"/>
    <s v="10-20%"/>
  </r>
  <r>
    <n v="229"/>
    <x v="0"/>
    <n v="31"/>
    <s v="30-44"/>
    <x v="1"/>
    <s v="ano"/>
    <x v="0"/>
    <s v="ne"/>
    <s v="ne"/>
    <n v="120"/>
    <n v="85"/>
    <n v="24"/>
    <s v="norma"/>
    <n v="5.31"/>
    <x v="1"/>
    <n v="3.44"/>
    <n v="1.49"/>
    <n v="0.83"/>
    <n v="0.05"/>
    <s v="10-20%"/>
  </r>
  <r>
    <n v="230"/>
    <x v="0"/>
    <n v="33"/>
    <s v="30-44"/>
    <x v="1"/>
    <s v="ano"/>
    <x v="0"/>
    <s v="ne"/>
    <s v="ne"/>
    <n v="110"/>
    <n v="70"/>
    <n v="24"/>
    <s v="norma"/>
    <n v="4.5599999999999996"/>
    <x v="0"/>
    <n v="2.2999999999999998"/>
    <n v="1.76"/>
    <n v="1.1100000000000001"/>
    <n v="0.05"/>
    <s v="5-10%"/>
  </r>
  <r>
    <n v="231"/>
    <x v="0"/>
    <n v="45"/>
    <s v="45-59"/>
    <x v="1"/>
    <s v="ano"/>
    <x v="0"/>
    <s v="ne"/>
    <s v="ano"/>
    <n v="100"/>
    <n v="60"/>
    <n v="21.5"/>
    <s v="norma"/>
    <n v="4.97"/>
    <x v="0"/>
    <n v="3.1"/>
    <n v="1.21"/>
    <n v="1.46"/>
    <n v="0.05"/>
    <s v="10-20%"/>
  </r>
  <r>
    <n v="232"/>
    <x v="0"/>
    <n v="31"/>
    <s v="30-44"/>
    <x v="1"/>
    <s v="ano"/>
    <x v="0"/>
    <s v="ne"/>
    <s v="ano"/>
    <n v="120"/>
    <n v="75"/>
    <n v="24"/>
    <s v="norma"/>
    <n v="3.17"/>
    <x v="0"/>
    <n v="1.71"/>
    <n v="1.06"/>
    <n v="0.87"/>
    <n v="0.05"/>
    <s v="5-10%"/>
  </r>
  <r>
    <n v="233"/>
    <x v="0"/>
    <n v="23"/>
    <s v="18-29"/>
    <x v="0"/>
    <s v="ano"/>
    <x v="0"/>
    <s v="ne"/>
    <s v="ne"/>
    <n v="100"/>
    <n v="70"/>
    <n v="20.5"/>
    <s v="norma"/>
    <n v="3.57"/>
    <x v="0"/>
    <n v="1.62"/>
    <n v="1.54"/>
    <n v="0.91"/>
    <n v="0.05"/>
    <s v="10-20%"/>
  </r>
  <r>
    <n v="234"/>
    <x v="0"/>
    <n v="36"/>
    <s v="30-44"/>
    <x v="1"/>
    <s v="ano"/>
    <x v="0"/>
    <s v="ne"/>
    <s v="ne"/>
    <n v="105"/>
    <n v="70"/>
    <n v="24.5"/>
    <s v="norma"/>
    <n v="6.02"/>
    <x v="1"/>
    <n v="4.16"/>
    <n v="1.1599999999999999"/>
    <n v="1.54"/>
    <n v="0.05"/>
    <s v="10-20%"/>
  </r>
  <r>
    <n v="235"/>
    <x v="0"/>
    <n v="20"/>
    <s v="18-29"/>
    <x v="0"/>
    <s v="ne"/>
    <x v="0"/>
    <s v="ne"/>
    <s v="ne"/>
    <n v="120"/>
    <n v="80"/>
    <n v="22.5"/>
    <s v="norma"/>
    <n v="3.25"/>
    <x v="0"/>
    <n v="1.79"/>
    <n v="1.1200000000000001"/>
    <n v="0.74"/>
    <n v="0.05"/>
    <s v="10-20%"/>
  </r>
  <r>
    <n v="236"/>
    <x v="0"/>
    <n v="23"/>
    <s v="18-29"/>
    <x v="1"/>
    <s v="ne"/>
    <x v="0"/>
    <s v="ne"/>
    <s v="ne"/>
    <n v="120"/>
    <n v="70"/>
    <n v="21.8"/>
    <s v="norma"/>
    <n v="3.68"/>
    <x v="0"/>
    <n v="1.6"/>
    <n v="1.53"/>
    <n v="1.2"/>
    <n v="0.05"/>
    <s v="5-10%"/>
  </r>
  <r>
    <n v="237"/>
    <x v="0"/>
    <n v="44"/>
    <s v="30-44"/>
    <x v="0"/>
    <s v="ne"/>
    <x v="0"/>
    <s v="ne"/>
    <s v="ano"/>
    <n v="110"/>
    <n v="75"/>
    <n v="27.8"/>
    <s v="nadváha"/>
    <n v="6.13"/>
    <x v="1"/>
    <n v="4.34"/>
    <n v="0.94"/>
    <n v="1.86"/>
    <s v="5-10%"/>
    <s v="20-40%"/>
  </r>
  <r>
    <n v="238"/>
    <x v="0"/>
    <n v="69"/>
    <s v="60 a více"/>
    <x v="1"/>
    <s v="ne"/>
    <x v="0"/>
    <s v="ne"/>
    <s v="ne"/>
    <n v="130"/>
    <n v="80"/>
    <n v="29.1"/>
    <s v="nadváha"/>
    <n v="5.91"/>
    <x v="1"/>
    <n v="3.19"/>
    <n v="1.06"/>
    <n v="3.66"/>
    <s v="20-40%"/>
    <s v="20-40%"/>
  </r>
  <r>
    <n v="239"/>
    <x v="0"/>
    <n v="43"/>
    <s v="30-44"/>
    <x v="1"/>
    <s v="ne"/>
    <x v="0"/>
    <s v="ne"/>
    <s v="ano"/>
    <n v="120"/>
    <n v="80"/>
    <n v="27.7"/>
    <s v="nadváha"/>
    <n v="4.68"/>
    <x v="0"/>
    <n v="2.93"/>
    <n v="1.37"/>
    <n v="0.84"/>
    <s v="5-10%"/>
    <s v="10-20%"/>
  </r>
  <r>
    <n v="240"/>
    <x v="0"/>
    <n v="38"/>
    <s v="30-44"/>
    <x v="1"/>
    <s v="ne"/>
    <x v="0"/>
    <s v="ne"/>
    <s v="ne"/>
    <n v="120"/>
    <n v="80"/>
    <n v="26.3"/>
    <s v="nadváha"/>
    <n v="5.52"/>
    <x v="1"/>
    <n v="3.44"/>
    <n v="1.28"/>
    <n v="1.77"/>
    <n v="0.05"/>
    <s v="10-20%"/>
  </r>
  <r>
    <n v="241"/>
    <x v="0"/>
    <n v="46"/>
    <s v="45-59"/>
    <x v="1"/>
    <s v="ne"/>
    <x v="1"/>
    <s v="ne"/>
    <s v="ano"/>
    <n v="130"/>
    <n v="80"/>
    <n v="27.1"/>
    <s v="nadváha"/>
    <n v="6.52"/>
    <x v="1"/>
    <n v="3.97"/>
    <n v="1.75"/>
    <n v="1.77"/>
    <s v="5-10%"/>
    <s v="20-40%"/>
  </r>
  <r>
    <n v="242"/>
    <x v="0"/>
    <n v="39"/>
    <s v="30-44"/>
    <x v="0"/>
    <s v="ne"/>
    <x v="0"/>
    <s v="ne"/>
    <s v="ano"/>
    <n v="120"/>
    <n v="70"/>
    <n v="30.4"/>
    <s v="obezita"/>
    <n v="5.52"/>
    <x v="1"/>
    <n v="3.43"/>
    <n v="1.33"/>
    <n v="1.67"/>
    <n v="0.05"/>
    <s v="20-40%"/>
  </r>
  <r>
    <n v="243"/>
    <x v="0"/>
    <n v="57"/>
    <s v="45-59"/>
    <x v="1"/>
    <s v="ne"/>
    <x v="0"/>
    <s v="ne"/>
    <s v="ano"/>
    <n v="120"/>
    <n v="80"/>
    <n v="23.6"/>
    <s v="norma"/>
    <n v="4.25"/>
    <x v="0"/>
    <n v="2.33"/>
    <n v="1.1000000000000001"/>
    <n v="1.8"/>
    <s v="5-10%"/>
    <s v="5-10%"/>
  </r>
  <r>
    <n v="244"/>
    <x v="0"/>
    <n v="25"/>
    <s v="18-29"/>
    <x v="1"/>
    <s v="ne"/>
    <x v="0"/>
    <s v="ne"/>
    <s v="ano"/>
    <n v="140"/>
    <n v="80"/>
    <n v="31.1"/>
    <s v="obezita"/>
    <n v="3.36"/>
    <x v="0"/>
    <n v="1.53"/>
    <n v="1.4"/>
    <n v="0.94"/>
    <n v="0.05"/>
    <s v="10-20%"/>
  </r>
  <r>
    <n v="245"/>
    <x v="0"/>
    <n v="22"/>
    <s v="18-29"/>
    <x v="1"/>
    <s v="ano"/>
    <x v="0"/>
    <s v="ne"/>
    <s v="ne"/>
    <n v="110"/>
    <n v="60"/>
    <n v="20.5"/>
    <s v="norma"/>
    <n v="3.79"/>
    <x v="0"/>
    <n v="1.74"/>
    <n v="1.8"/>
    <n v="0.55000000000000004"/>
    <n v="0.05"/>
    <s v="5-10%"/>
  </r>
  <r>
    <n v="246"/>
    <x v="0"/>
    <n v="64"/>
    <s v="60 a více"/>
    <x v="1"/>
    <s v="ano"/>
    <x v="0"/>
    <s v="ne"/>
    <m/>
    <n v="130"/>
    <n v="80"/>
    <n v="24.5"/>
    <s v="norma"/>
    <n v="6.04"/>
    <x v="1"/>
    <n v="3.81"/>
    <n v="1.29"/>
    <n v="2.06"/>
    <s v="20-40%"/>
    <s v="10-20%"/>
  </r>
  <r>
    <n v="247"/>
    <x v="0"/>
    <n v="23"/>
    <s v="18-29"/>
    <x v="0"/>
    <s v="ne"/>
    <x v="0"/>
    <s v="ne"/>
    <s v="ne"/>
    <n v="120"/>
    <n v="80"/>
    <n v="23.8"/>
    <s v="norma"/>
    <n v="3.26"/>
    <x v="0"/>
    <n v="1.58"/>
    <n v="1.24"/>
    <n v="0.96"/>
    <n v="0.05"/>
    <s v="10-20%"/>
  </r>
  <r>
    <n v="248"/>
    <x v="0"/>
    <n v="35"/>
    <s v="30-44"/>
    <x v="1"/>
    <s v="ne"/>
    <x v="0"/>
    <s v="ne"/>
    <s v="ne"/>
    <n v="140"/>
    <n v="90"/>
    <n v="23.5"/>
    <s v="norma"/>
    <n v="5.87"/>
    <x v="1"/>
    <n v="3.44"/>
    <n v="1.53"/>
    <n v="1.99"/>
    <n v="0.05"/>
    <s v="20-40%"/>
  </r>
  <r>
    <n v="249"/>
    <x v="0"/>
    <n v="24"/>
    <s v="18-29"/>
    <x v="1"/>
    <s v="ne"/>
    <x v="0"/>
    <s v="ne"/>
    <m/>
    <n v="140"/>
    <n v="80"/>
    <n v="23.3"/>
    <s v="norma"/>
    <n v="4.09"/>
    <x v="0"/>
    <n v="1.58"/>
    <n v="2.02"/>
    <n v="1.07"/>
    <n v="0.05"/>
    <s v="10-20%"/>
  </r>
  <r>
    <n v="250"/>
    <x v="0"/>
    <n v="37"/>
    <s v="30-44"/>
    <x v="1"/>
    <s v="ne"/>
    <x v="0"/>
    <s v="ne"/>
    <s v="ne"/>
    <n v="140"/>
    <n v="90"/>
    <n v="25.5"/>
    <s v="nadváha"/>
    <n v="4.04"/>
    <x v="0"/>
    <n v="2.39"/>
    <n v="1.35"/>
    <n v="0.67"/>
    <n v="0.05"/>
    <s v="10-20%"/>
  </r>
  <r>
    <n v="251"/>
    <x v="0"/>
    <n v="26"/>
    <s v="18-29"/>
    <x v="1"/>
    <s v="ne"/>
    <x v="0"/>
    <s v="ne"/>
    <s v="ne"/>
    <n v="160"/>
    <n v="100"/>
    <n v="25.5"/>
    <s v="nadváha"/>
    <n v="5.08"/>
    <x v="0"/>
    <n v="3.42"/>
    <n v="1.3"/>
    <n v="0.79"/>
    <n v="0.05"/>
    <s v="10-20%"/>
  </r>
  <r>
    <n v="252"/>
    <x v="0"/>
    <n v="40"/>
    <s v="30-44"/>
    <x v="0"/>
    <s v="ne"/>
    <x v="0"/>
    <s v="ne"/>
    <s v="ne"/>
    <n v="130"/>
    <n v="80"/>
    <n v="24.3"/>
    <s v="norma"/>
    <n v="4.59"/>
    <x v="0"/>
    <n v="2.35"/>
    <n v="1.34"/>
    <n v="1.97"/>
    <s v="5-10%"/>
    <s v="10-20%"/>
  </r>
  <r>
    <n v="253"/>
    <x v="0"/>
    <n v="26"/>
    <s v="18-29"/>
    <x v="1"/>
    <s v="ne"/>
    <x v="0"/>
    <s v="ne"/>
    <s v="ne"/>
    <n v="140"/>
    <n v="90"/>
    <n v="21.6"/>
    <s v="norma"/>
    <n v="4.95"/>
    <x v="0"/>
    <n v="2.84"/>
    <n v="1.64"/>
    <n v="1.03"/>
    <n v="0.05"/>
    <s v="10-20%"/>
  </r>
  <r>
    <n v="254"/>
    <x v="0"/>
    <n v="29"/>
    <s v="18-29"/>
    <x v="1"/>
    <s v="ne"/>
    <x v="0"/>
    <s v="ne"/>
    <n v="0"/>
    <n v="130"/>
    <n v="80"/>
    <n v="22.5"/>
    <s v="norma"/>
    <n v="4.2699999999999996"/>
    <x v="0"/>
    <n v="2.3199999999999998"/>
    <n v="1.72"/>
    <n v="0.51"/>
    <n v="0.05"/>
    <s v="5-10%"/>
  </r>
  <r>
    <n v="255"/>
    <x v="0"/>
    <n v="21"/>
    <s v="18-29"/>
    <x v="1"/>
    <s v="ne"/>
    <x v="0"/>
    <s v="ne"/>
    <s v="ne"/>
    <n v="130"/>
    <n v="70"/>
    <n v="20.5"/>
    <s v="norma"/>
    <n v="3.28"/>
    <x v="0"/>
    <n v="1.92"/>
    <n v="1.06"/>
    <n v="0.67"/>
    <n v="0.05"/>
    <s v="5-10%"/>
  </r>
  <r>
    <n v="256"/>
    <x v="0"/>
    <n v="50"/>
    <s v="45-59"/>
    <x v="0"/>
    <s v="ne"/>
    <x v="1"/>
    <s v="ne"/>
    <s v="ano"/>
    <n v="140"/>
    <n v="85"/>
    <n v="24.2"/>
    <s v="norma"/>
    <n v="5.51"/>
    <x v="1"/>
    <n v="3.36"/>
    <n v="0.95"/>
    <n v="2.63"/>
    <s v="20-40%"/>
    <s v="10-20%"/>
  </r>
  <r>
    <n v="257"/>
    <x v="0"/>
    <n v="22"/>
    <s v="18-29"/>
    <x v="0"/>
    <s v="ne"/>
    <x v="0"/>
    <s v="ne"/>
    <s v="ne"/>
    <n v="120"/>
    <n v="80"/>
    <n v="22"/>
    <s v="norma"/>
    <n v="3.9"/>
    <x v="0"/>
    <n v="1.98"/>
    <n v="1.26"/>
    <n v="1.46"/>
    <n v="0.05"/>
    <s v="5-10%"/>
  </r>
  <r>
    <n v="258"/>
    <x v="0"/>
    <n v="26"/>
    <s v="18-29"/>
    <x v="1"/>
    <s v="ne"/>
    <x v="0"/>
    <s v="ne"/>
    <s v="ano"/>
    <n v="115"/>
    <n v="75"/>
    <n v="22.6"/>
    <s v="norma"/>
    <n v="4.03"/>
    <x v="0"/>
    <n v="2.42"/>
    <n v="1.21"/>
    <n v="0.87"/>
    <n v="0.05"/>
    <s v="5-10%"/>
  </r>
  <r>
    <n v="259"/>
    <x v="0"/>
    <n v="39"/>
    <s v="30-44"/>
    <x v="0"/>
    <s v="ne"/>
    <x v="0"/>
    <s v="ne"/>
    <s v="ano"/>
    <n v="130"/>
    <n v="90"/>
    <n v="34.6"/>
    <s v="obezita"/>
    <n v="4.84"/>
    <x v="0"/>
    <n v="2.78"/>
    <n v="1.31"/>
    <n v="1.65"/>
    <s v="5-10%"/>
    <s v="20-40%"/>
  </r>
  <r>
    <n v="260"/>
    <x v="0"/>
    <n v="34"/>
    <s v="30-44"/>
    <x v="1"/>
    <s v="ne"/>
    <x v="0"/>
    <s v="ne"/>
    <s v="ano"/>
    <n v="140"/>
    <n v="90"/>
    <n v="22.2"/>
    <s v="norma"/>
    <n v="5.34"/>
    <x v="1"/>
    <n v="3.25"/>
    <n v="1.5"/>
    <n v="1.3"/>
    <n v="0.05"/>
    <s v="10-20%"/>
  </r>
  <r>
    <n v="261"/>
    <x v="0"/>
    <n v="34"/>
    <s v="30-44"/>
    <x v="1"/>
    <s v="ne"/>
    <x v="0"/>
    <s v="ne"/>
    <s v="ano"/>
    <n v="110"/>
    <n v="75"/>
    <n v="25.2"/>
    <s v="nadváha"/>
    <n v="4.49"/>
    <x v="0"/>
    <n v="2.35"/>
    <n v="1.82"/>
    <n v="0.71"/>
    <n v="0.05"/>
    <s v="10-20%"/>
  </r>
  <r>
    <n v="262"/>
    <x v="0"/>
    <n v="23"/>
    <s v="18-29"/>
    <x v="1"/>
    <s v="ne"/>
    <x v="0"/>
    <s v="ne"/>
    <s v="ne"/>
    <n v="100"/>
    <n v="60"/>
    <n v="23.1"/>
    <s v="norma"/>
    <n v="3.52"/>
    <x v="0"/>
    <n v="1.76"/>
    <n v="1.42"/>
    <n v="0.75"/>
    <n v="0.05"/>
    <s v="5-10%"/>
  </r>
  <r>
    <n v="263"/>
    <x v="0"/>
    <n v="54"/>
    <s v="45-59"/>
    <x v="1"/>
    <s v="ne"/>
    <x v="0"/>
    <s v="ne"/>
    <s v="ano"/>
    <n v="130"/>
    <n v="70"/>
    <n v="26.2"/>
    <s v="nadváha"/>
    <n v="5.0199999999999996"/>
    <x v="0"/>
    <n v="2.63"/>
    <n v="1.7"/>
    <n v="1.51"/>
    <s v="10-20%"/>
    <s v="10-20%"/>
  </r>
  <r>
    <n v="264"/>
    <x v="0"/>
    <n v="38"/>
    <s v="30-44"/>
    <x v="1"/>
    <s v="ne"/>
    <x v="0"/>
    <s v="ne"/>
    <s v="ano"/>
    <n v="180"/>
    <n v="110"/>
    <n v="26.9"/>
    <s v="nadváha"/>
    <n v="5.42"/>
    <x v="1"/>
    <n v="3.72"/>
    <n v="0.97"/>
    <n v="1.61"/>
    <n v="0.05"/>
    <s v="20-40%"/>
  </r>
  <r>
    <n v="265"/>
    <x v="0"/>
    <n v="27"/>
    <s v="18-29"/>
    <x v="1"/>
    <s v="ne"/>
    <x v="0"/>
    <s v="ne"/>
    <s v="ano"/>
    <n v="120"/>
    <n v="80"/>
    <n v="21.4"/>
    <s v="norma"/>
    <n v="4.38"/>
    <x v="0"/>
    <n v="2.75"/>
    <n v="0.84"/>
    <n v="1.73"/>
    <n v="0.05"/>
    <s v="5-10%"/>
  </r>
  <r>
    <n v="266"/>
    <x v="0"/>
    <n v="60"/>
    <s v="60 a více"/>
    <x v="1"/>
    <s v="ne"/>
    <x v="0"/>
    <s v="ano"/>
    <s v="ano"/>
    <n v="140"/>
    <n v="80"/>
    <n v="26.7"/>
    <s v="nadváha"/>
    <n v="5.22"/>
    <x v="1"/>
    <n v="3.31"/>
    <n v="1.1000000000000001"/>
    <n v="1.79"/>
    <s v="20-40%"/>
    <s v="20-40%"/>
  </r>
  <r>
    <n v="267"/>
    <x v="0"/>
    <n v="32"/>
    <s v="30-44"/>
    <x v="1"/>
    <s v="ne"/>
    <x v="0"/>
    <s v="ne"/>
    <s v="ano"/>
    <n v="130"/>
    <n v="80"/>
    <n v="21.4"/>
    <s v="norma"/>
    <n v="5.01"/>
    <x v="0"/>
    <n v="2.4900000000000002"/>
    <n v="1.83"/>
    <n v="1.52"/>
    <n v="0.05"/>
    <s v="10-20%"/>
  </r>
  <r>
    <n v="268"/>
    <x v="0"/>
    <n v="45"/>
    <s v="45-59"/>
    <x v="0"/>
    <s v="ne"/>
    <x v="0"/>
    <s v="ne"/>
    <s v="ne"/>
    <n v="125"/>
    <n v="85"/>
    <n v="26.2"/>
    <s v="nadváha"/>
    <n v="4.8099999999999996"/>
    <x v="0"/>
    <n v="2.83"/>
    <n v="1.36"/>
    <n v="1.37"/>
    <s v="5-10%"/>
    <s v="10-20%"/>
  </r>
  <r>
    <n v="269"/>
    <x v="0"/>
    <n v="25"/>
    <s v="18-29"/>
    <x v="0"/>
    <s v="ano"/>
    <x v="0"/>
    <s v="ne"/>
    <s v="ne"/>
    <n v="120"/>
    <n v="70"/>
    <n v="29"/>
    <s v="nadváha"/>
    <n v="4.79"/>
    <x v="0"/>
    <n v="2.2999999999999998"/>
    <n v="0.78"/>
    <n v="3.76"/>
    <n v="0.05"/>
    <s v="10-20%"/>
  </r>
  <r>
    <n v="270"/>
    <x v="0"/>
    <n v="34"/>
    <s v="30-44"/>
    <x v="1"/>
    <s v="ano"/>
    <x v="0"/>
    <s v="ne"/>
    <s v="ne"/>
    <n v="140"/>
    <n v="80"/>
    <n v="24"/>
    <s v="norma"/>
    <n v="6.31"/>
    <x v="1"/>
    <n v="4.38"/>
    <n v="1.48"/>
    <n v="1"/>
    <n v="0.05"/>
    <s v="20-40%"/>
  </r>
  <r>
    <n v="271"/>
    <x v="0"/>
    <n v="29"/>
    <s v="18-29"/>
    <x v="1"/>
    <s v="ano"/>
    <x v="0"/>
    <s v="ne"/>
    <s v="ne"/>
    <n v="120"/>
    <n v="65"/>
    <n v="25"/>
    <s v="nadváha"/>
    <n v="5.55"/>
    <x v="1"/>
    <n v="3.34"/>
    <n v="1.28"/>
    <n v="2.0499999999999998"/>
    <n v="0.05"/>
    <s v="10-20%"/>
  </r>
  <r>
    <n v="272"/>
    <x v="0"/>
    <n v="41"/>
    <s v="30-44"/>
    <x v="0"/>
    <s v="ano"/>
    <x v="0"/>
    <s v="ne"/>
    <s v="ano"/>
    <n v="120"/>
    <n v="80"/>
    <n v="23.5"/>
    <s v="norma"/>
    <n v="8.3000000000000007"/>
    <x v="1"/>
    <n v="5.47"/>
    <n v="1.32"/>
    <n v="3.32"/>
    <s v="10-20%"/>
    <s v="20-40%"/>
  </r>
  <r>
    <n v="273"/>
    <x v="0"/>
    <n v="51"/>
    <s v="45-59"/>
    <x v="0"/>
    <s v="ano"/>
    <x v="0"/>
    <s v="ne"/>
    <s v="ne"/>
    <n v="125"/>
    <n v="85"/>
    <n v="29.5"/>
    <s v="nadváha"/>
    <n v="7.56"/>
    <x v="1"/>
    <m/>
    <n v="0.97"/>
    <n v="6.02"/>
    <s v="10-20%"/>
    <s v="10-20%"/>
  </r>
  <r>
    <n v="274"/>
    <x v="0"/>
    <n v="58"/>
    <s v="45-59"/>
    <x v="1"/>
    <s v="ano"/>
    <x v="1"/>
    <s v="ne"/>
    <s v="ano"/>
    <n v="120"/>
    <n v="80"/>
    <n v="30.5"/>
    <s v="obezita"/>
    <n v="5.0999999999999996"/>
    <x v="0"/>
    <n v="3.33"/>
    <n v="1.07"/>
    <n v="1.53"/>
    <s v="5-10%"/>
    <s v="10-20%"/>
  </r>
  <r>
    <n v="275"/>
    <x v="0"/>
    <n v="29"/>
    <s v="18-29"/>
    <x v="1"/>
    <s v="ano"/>
    <x v="0"/>
    <s v="ne"/>
    <s v="ano"/>
    <n v="140"/>
    <n v="80"/>
    <n v="35"/>
    <s v="obezita"/>
    <n v="4.46"/>
    <x v="0"/>
    <n v="2.69"/>
    <n v="0.84"/>
    <n v="2.04"/>
    <n v="0.05"/>
    <s v="10-20%"/>
  </r>
  <r>
    <n v="276"/>
    <x v="0"/>
    <n v="29"/>
    <s v="18-29"/>
    <x v="1"/>
    <s v="ano"/>
    <x v="0"/>
    <s v="ne"/>
    <s v="ano"/>
    <n v="120"/>
    <n v="80"/>
    <n v="29"/>
    <s v="nadváha"/>
    <n v="3.92"/>
    <x v="0"/>
    <n v="2.11"/>
    <n v="1.36"/>
    <n v="1"/>
    <n v="0.05"/>
    <s v="5-10%"/>
  </r>
  <r>
    <n v="277"/>
    <x v="0"/>
    <n v="52"/>
    <s v="45-59"/>
    <x v="0"/>
    <s v="ne"/>
    <x v="0"/>
    <s v="ne"/>
    <s v="ano"/>
    <n v="130"/>
    <n v="90"/>
    <n v="20.9"/>
    <s v="norma"/>
    <n v="7.42"/>
    <x v="1"/>
    <m/>
    <n v="1.1499999999999999"/>
    <n v="20.46"/>
    <s v="20-40%"/>
    <s v="20-40%"/>
  </r>
  <r>
    <n v="278"/>
    <x v="0"/>
    <n v="28"/>
    <s v="18-29"/>
    <x v="1"/>
    <s v="ne"/>
    <x v="0"/>
    <s v="ne"/>
    <s v="ano"/>
    <n v="120"/>
    <n v="80"/>
    <n v="22.3"/>
    <s v="norma"/>
    <n v="4.49"/>
    <x v="0"/>
    <n v="2.94"/>
    <n v="1.25"/>
    <n v="0.67"/>
    <n v="0.05"/>
    <s v="5-10%"/>
  </r>
  <r>
    <n v="279"/>
    <x v="0"/>
    <n v="53"/>
    <s v="45-59"/>
    <x v="1"/>
    <s v="ne"/>
    <x v="1"/>
    <s v="ne"/>
    <s v="ne"/>
    <n v="140"/>
    <n v="90"/>
    <n v="26.8"/>
    <s v="nadváha"/>
    <n v="4.62"/>
    <x v="0"/>
    <n v="2.4700000000000002"/>
    <n v="1.68"/>
    <n v="1.03"/>
    <s v="10-20%"/>
    <s v="10-20%"/>
  </r>
  <r>
    <n v="280"/>
    <x v="0"/>
    <n v="37"/>
    <s v="30-44"/>
    <x v="0"/>
    <s v="ne"/>
    <x v="0"/>
    <s v="ne"/>
    <s v="ne"/>
    <n v="120"/>
    <n v="80"/>
    <n v="24"/>
    <s v="norma"/>
    <n v="4.32"/>
    <x v="0"/>
    <n v="1.79"/>
    <n v="1.22"/>
    <n v="2.89"/>
    <n v="0.05"/>
    <s v="5-10%"/>
  </r>
  <r>
    <n v="281"/>
    <x v="0"/>
    <n v="29"/>
    <s v="18-29"/>
    <x v="0"/>
    <s v="ne"/>
    <x v="0"/>
    <s v="ne"/>
    <s v="ne"/>
    <n v="130"/>
    <n v="80"/>
    <n v="35.9"/>
    <s v="obezita"/>
    <n v="4.13"/>
    <x v="0"/>
    <n v="2.0699999999999998"/>
    <n v="0.95"/>
    <n v="2.4500000000000002"/>
    <n v="0.05"/>
    <s v="10-20%"/>
  </r>
  <r>
    <n v="282"/>
    <x v="0"/>
    <n v="45"/>
    <s v="45-59"/>
    <x v="1"/>
    <s v="ne"/>
    <x v="0"/>
    <s v="ne"/>
    <s v="ne"/>
    <n v="110"/>
    <n v="70"/>
    <n v="25.2"/>
    <s v="nadváha"/>
    <n v="5.46"/>
    <x v="1"/>
    <n v="3.18"/>
    <n v="1.17"/>
    <n v="2.4500000000000002"/>
    <s v="5-10%"/>
    <s v="10-20%"/>
  </r>
  <r>
    <n v="283"/>
    <x v="0"/>
    <n v="38"/>
    <s v="30-44"/>
    <x v="1"/>
    <s v="ne"/>
    <x v="0"/>
    <s v="ne"/>
    <s v="ne"/>
    <n v="130"/>
    <n v="80"/>
    <n v="28"/>
    <s v="nadváha"/>
    <n v="5.32"/>
    <x v="1"/>
    <n v="3.14"/>
    <n v="1.52"/>
    <n v="1.46"/>
    <n v="0.05"/>
    <s v="10-20%"/>
  </r>
  <r>
    <n v="284"/>
    <x v="0"/>
    <n v="41"/>
    <s v="30-44"/>
    <x v="1"/>
    <s v="ne"/>
    <x v="0"/>
    <s v="ne"/>
    <s v="ne"/>
    <n v="120"/>
    <n v="80"/>
    <n v="27.4"/>
    <s v="nadváha"/>
    <n v="5.7"/>
    <x v="1"/>
    <n v="3.72"/>
    <n v="1.05"/>
    <n v="2.04"/>
    <s v="5-10%"/>
    <s v="10-20%"/>
  </r>
  <r>
    <n v="285"/>
    <x v="0"/>
    <n v="32"/>
    <s v="30-44"/>
    <x v="1"/>
    <s v="ne"/>
    <x v="0"/>
    <s v="ne"/>
    <s v="ano"/>
    <n v="130"/>
    <n v="75"/>
    <n v="26.5"/>
    <s v="nadváha"/>
    <n v="5.07"/>
    <x v="0"/>
    <n v="3.35"/>
    <n v="1.32"/>
    <n v="0.88"/>
    <n v="0.05"/>
    <s v="10-20%"/>
  </r>
  <r>
    <n v="286"/>
    <x v="0"/>
    <n v="40"/>
    <s v="30-44"/>
    <x v="0"/>
    <s v="ne"/>
    <x v="0"/>
    <s v="ne"/>
    <s v="ano"/>
    <n v="130"/>
    <n v="80"/>
    <n v="30.8"/>
    <s v="obezita"/>
    <n v="6.94"/>
    <x v="1"/>
    <n v="3.98"/>
    <n v="1.2"/>
    <n v="3.88"/>
    <s v="10-20%"/>
    <s v="20-40%"/>
  </r>
  <r>
    <n v="287"/>
    <x v="0"/>
    <n v="25"/>
    <s v="18-29"/>
    <x v="1"/>
    <s v="ne"/>
    <x v="0"/>
    <s v="ne"/>
    <s v="ne"/>
    <n v="150"/>
    <n v="100"/>
    <n v="20.6"/>
    <s v="norma"/>
    <n v="3.73"/>
    <x v="0"/>
    <n v="1.57"/>
    <n v="1.63"/>
    <n v="1.1599999999999999"/>
    <n v="0.05"/>
    <s v="10-20%"/>
  </r>
  <r>
    <n v="288"/>
    <x v="0"/>
    <n v="24"/>
    <s v="18-29"/>
    <x v="1"/>
    <s v="ano"/>
    <x v="0"/>
    <s v="ne"/>
    <s v="ne"/>
    <n v="110"/>
    <n v="65"/>
    <n v="21.5"/>
    <s v="norma"/>
    <n v="4.03"/>
    <x v="0"/>
    <n v="1.67"/>
    <n v="1.78"/>
    <n v="1.86"/>
    <n v="0.05"/>
    <s v="5-10%"/>
  </r>
  <r>
    <n v="289"/>
    <x v="0"/>
    <n v="45"/>
    <s v="45-59"/>
    <x v="0"/>
    <s v="ne"/>
    <x v="0"/>
    <s v="ne"/>
    <s v="ne"/>
    <n v="150"/>
    <n v="100"/>
    <n v="25.7"/>
    <s v="nadváha"/>
    <n v="5.31"/>
    <x v="1"/>
    <n v="3.22"/>
    <n v="1.35"/>
    <n v="1.62"/>
    <s v="10-20%"/>
    <s v="20-40%"/>
  </r>
  <r>
    <n v="290"/>
    <x v="0"/>
    <n v="48"/>
    <s v="45-59"/>
    <x v="1"/>
    <s v="ne"/>
    <x v="0"/>
    <s v="ne"/>
    <m/>
    <n v="145"/>
    <n v="90"/>
    <n v="23.7"/>
    <s v="norma"/>
    <n v="3.69"/>
    <x v="0"/>
    <n v="1.71"/>
    <n v="1.77"/>
    <n v="0.46"/>
    <s v="5-10%"/>
    <s v="10-20%"/>
  </r>
  <r>
    <n v="291"/>
    <x v="0"/>
    <n v="47"/>
    <s v="45-59"/>
    <x v="1"/>
    <s v="ne"/>
    <x v="0"/>
    <s v="ne"/>
    <s v="ano"/>
    <n v="120"/>
    <n v="85"/>
    <n v="30.4"/>
    <s v="obezita"/>
    <n v="6.07"/>
    <x v="1"/>
    <n v="3.33"/>
    <n v="0.88"/>
    <n v="4.0999999999999996"/>
    <s v="5-10%"/>
    <s v="10-20%"/>
  </r>
  <r>
    <n v="292"/>
    <x v="0"/>
    <n v="26"/>
    <s v="18-29"/>
    <x v="1"/>
    <s v="ne"/>
    <x v="0"/>
    <s v="ne"/>
    <s v="ne"/>
    <n v="130"/>
    <n v="70"/>
    <n v="25.4"/>
    <s v="nadváha"/>
    <n v="3.7"/>
    <x v="0"/>
    <n v="1.98"/>
    <n v="1.28"/>
    <n v="0.96"/>
    <n v="0.05"/>
    <s v="5-10%"/>
  </r>
  <r>
    <n v="293"/>
    <x v="0"/>
    <n v="44"/>
    <s v="30-44"/>
    <x v="1"/>
    <s v="ne"/>
    <x v="0"/>
    <s v="ne"/>
    <s v="ne"/>
    <n v="120"/>
    <n v="80"/>
    <n v="22.2"/>
    <s v="norma"/>
    <n v="4.67"/>
    <x v="0"/>
    <n v="2.99"/>
    <n v="1.25"/>
    <n v="0.95"/>
    <s v="5-10%"/>
    <s v="10-20%"/>
  </r>
  <r>
    <n v="294"/>
    <x v="0"/>
    <n v="33"/>
    <s v="30-44"/>
    <x v="1"/>
    <s v="ano"/>
    <x v="0"/>
    <s v="ne"/>
    <s v="ne"/>
    <n v="130"/>
    <n v="70"/>
    <n v="20.5"/>
    <s v="norma"/>
    <n v="3"/>
    <x v="0"/>
    <n v="1.42"/>
    <n v="1.29"/>
    <n v="0.63"/>
    <n v="0.05"/>
    <s v="10-20%"/>
  </r>
  <r>
    <n v="295"/>
    <x v="0"/>
    <n v="43"/>
    <s v="30-44"/>
    <x v="0"/>
    <s v="ne"/>
    <x v="1"/>
    <s v="ne"/>
    <s v="ano"/>
    <n v="130"/>
    <n v="80"/>
    <n v="30.4"/>
    <s v="obezita"/>
    <n v="6.12"/>
    <x v="1"/>
    <n v="2.98"/>
    <n v="1.1499999999999999"/>
    <n v="4.38"/>
    <s v="10-20%"/>
    <s v="10-20%"/>
  </r>
  <r>
    <n v="296"/>
    <x v="0"/>
    <n v="41"/>
    <s v="30-44"/>
    <x v="1"/>
    <s v="ne"/>
    <x v="0"/>
    <s v="ne"/>
    <s v="ano"/>
    <n v="130"/>
    <n v="80"/>
    <n v="24.7"/>
    <s v="norma"/>
    <n v="4.43"/>
    <x v="0"/>
    <n v="2.31"/>
    <n v="1.87"/>
    <n v="0.55000000000000004"/>
    <n v="0.05"/>
    <s v="10-20%"/>
  </r>
  <r>
    <n v="297"/>
    <x v="0"/>
    <n v="22"/>
    <s v="18-29"/>
    <x v="1"/>
    <s v="ne"/>
    <x v="0"/>
    <s v="ne"/>
    <s v="ne"/>
    <n v="120"/>
    <n v="70"/>
    <n v="26.2"/>
    <s v="nadváha"/>
    <n v="4.0999999999999996"/>
    <x v="0"/>
    <n v="2.2000000000000002"/>
    <n v="1"/>
    <n v="1.97"/>
    <n v="0.05"/>
    <s v="5-10%"/>
  </r>
  <r>
    <n v="298"/>
    <x v="0"/>
    <n v="35"/>
    <s v="30-44"/>
    <x v="1"/>
    <s v="ne"/>
    <x v="1"/>
    <s v="ne"/>
    <s v="ano"/>
    <n v="120"/>
    <n v="80"/>
    <n v="27.2"/>
    <s v="nadváha"/>
    <n v="5.07"/>
    <x v="0"/>
    <n v="2.76"/>
    <n v="1.27"/>
    <n v="2.29"/>
    <n v="0.05"/>
    <s v="10-20%"/>
  </r>
  <r>
    <n v="299"/>
    <x v="0"/>
    <n v="42"/>
    <s v="30-44"/>
    <x v="1"/>
    <s v="ne"/>
    <x v="0"/>
    <s v="ne"/>
    <s v="ne"/>
    <n v="140"/>
    <n v="80"/>
    <n v="26.5"/>
    <s v="nadváha"/>
    <n v="4.97"/>
    <x v="0"/>
    <n v="2.5499999999999998"/>
    <n v="1.96"/>
    <n v="1.02"/>
    <s v="5-10%"/>
    <s v="10-20%"/>
  </r>
  <r>
    <n v="300"/>
    <x v="0"/>
    <n v="44"/>
    <s v="30-44"/>
    <x v="0"/>
    <s v="ne"/>
    <x v="0"/>
    <s v="ne"/>
    <s v="ano"/>
    <n v="130"/>
    <n v="85"/>
    <n v="27"/>
    <s v="nadváha"/>
    <n v="6.4"/>
    <x v="1"/>
    <n v="3.9"/>
    <n v="1.66"/>
    <n v="1.84"/>
    <s v="10-20%"/>
    <s v="20-40%"/>
  </r>
  <r>
    <n v="301"/>
    <x v="0"/>
    <n v="38"/>
    <s v="30-44"/>
    <x v="0"/>
    <s v="ne"/>
    <x v="1"/>
    <s v="ne"/>
    <s v="ano"/>
    <n v="140"/>
    <n v="100"/>
    <n v="30"/>
    <s v="obezita"/>
    <n v="4.4800000000000004"/>
    <x v="0"/>
    <n v="2.93"/>
    <n v="1.04"/>
    <n v="1.1299999999999999"/>
    <n v="0.05"/>
    <s v="10-20%"/>
  </r>
  <r>
    <n v="302"/>
    <x v="0"/>
    <n v="42"/>
    <s v="30-44"/>
    <x v="0"/>
    <s v="ne"/>
    <x v="0"/>
    <s v="ne"/>
    <m/>
    <n v="130"/>
    <n v="85"/>
    <n v="28.4"/>
    <s v="nadváha"/>
    <n v="8"/>
    <x v="1"/>
    <n v="6.06"/>
    <n v="0.96"/>
    <n v="2.16"/>
    <s v="10-20%"/>
    <s v="20-40%"/>
  </r>
  <r>
    <n v="303"/>
    <x v="0"/>
    <n v="50"/>
    <s v="45-59"/>
    <x v="0"/>
    <s v="ne"/>
    <x v="0"/>
    <s v="ne"/>
    <s v="ano"/>
    <n v="150"/>
    <n v="90"/>
    <n v="25.2"/>
    <s v="nadváha"/>
    <n v="6.14"/>
    <x v="1"/>
    <n v="3.96"/>
    <n v="1.2"/>
    <n v="2.15"/>
    <s v="20-40%"/>
    <s v="20-40%"/>
  </r>
  <r>
    <n v="304"/>
    <x v="0"/>
    <n v="53"/>
    <s v="45-59"/>
    <x v="1"/>
    <s v="ne"/>
    <x v="0"/>
    <s v="ne"/>
    <s v="ne"/>
    <n v="130"/>
    <n v="80"/>
    <n v="23.6"/>
    <s v="norma"/>
    <n v="5.97"/>
    <x v="1"/>
    <n v="3.69"/>
    <n v="1.25"/>
    <n v="2.27"/>
    <s v="10-20%"/>
    <s v="10-20%"/>
  </r>
  <r>
    <n v="305"/>
    <x v="0"/>
    <n v="43"/>
    <s v="30-44"/>
    <x v="0"/>
    <s v="ne"/>
    <x v="0"/>
    <s v="ne"/>
    <m/>
    <n v="140"/>
    <n v="80"/>
    <n v="25.4"/>
    <s v="nadváha"/>
    <n v="5.96"/>
    <x v="1"/>
    <n v="3.52"/>
    <n v="0.96"/>
    <n v="3.25"/>
    <s v="10-20%"/>
    <s v="20-40%"/>
  </r>
  <r>
    <n v="306"/>
    <x v="0"/>
    <n v="44"/>
    <s v="30-44"/>
    <x v="1"/>
    <s v="ano"/>
    <x v="0"/>
    <s v="ne"/>
    <m/>
    <n v="170"/>
    <n v="100"/>
    <n v="39"/>
    <s v="obezita"/>
    <n v="3.78"/>
    <x v="0"/>
    <n v="2.2799999999999998"/>
    <n v="1.2"/>
    <n v="0.66"/>
    <s v="5-10%"/>
    <s v="10-20%"/>
  </r>
  <r>
    <n v="307"/>
    <x v="0"/>
    <n v="31"/>
    <s v="30-44"/>
    <x v="0"/>
    <s v="ano"/>
    <x v="0"/>
    <s v="ne"/>
    <s v="ne"/>
    <n v="120"/>
    <n v="60"/>
    <n v="23"/>
    <s v="norma"/>
    <n v="5.68"/>
    <x v="1"/>
    <n v="3.5"/>
    <n v="1.91"/>
    <n v="0.6"/>
    <n v="0.05"/>
    <s v="10-20%"/>
  </r>
  <r>
    <n v="308"/>
    <x v="0"/>
    <n v="49"/>
    <s v="45-59"/>
    <x v="1"/>
    <s v="ano"/>
    <x v="0"/>
    <s v="ne"/>
    <s v="ano"/>
    <n v="120"/>
    <n v="80"/>
    <n v="24.5"/>
    <s v="norma"/>
    <n v="4.3600000000000003"/>
    <x v="0"/>
    <m/>
    <n v="0.8"/>
    <n v="11.43"/>
    <s v="5-10%"/>
    <s v="10-20%"/>
  </r>
  <r>
    <n v="309"/>
    <x v="0"/>
    <n v="33"/>
    <s v="30-44"/>
    <x v="1"/>
    <s v="ano"/>
    <x v="0"/>
    <s v="ne"/>
    <s v="ne"/>
    <n v="105"/>
    <n v="75"/>
    <n v="24"/>
    <s v="norma"/>
    <n v="5.08"/>
    <x v="0"/>
    <n v="3.05"/>
    <n v="1.67"/>
    <n v="0.79"/>
    <n v="0.05"/>
    <s v="10-20%"/>
  </r>
  <r>
    <n v="310"/>
    <x v="0"/>
    <n v="34"/>
    <s v="30-44"/>
    <x v="1"/>
    <s v="ano"/>
    <x v="0"/>
    <s v="ne"/>
    <s v="ne"/>
    <n v="125"/>
    <n v="80"/>
    <n v="26.5"/>
    <s v="nadváha"/>
    <n v="5.32"/>
    <x v="1"/>
    <n v="3.27"/>
    <n v="1.68"/>
    <n v="0.81"/>
    <n v="0.05"/>
    <s v="10-20%"/>
  </r>
  <r>
    <n v="311"/>
    <x v="0"/>
    <n v="50"/>
    <s v="45-59"/>
    <x v="0"/>
    <s v="ano"/>
    <x v="0"/>
    <s v="ne"/>
    <s v="ano"/>
    <n v="135"/>
    <n v="85"/>
    <n v="27"/>
    <s v="nadváha"/>
    <n v="6.65"/>
    <x v="1"/>
    <n v="3.49"/>
    <n v="1.02"/>
    <n v="4.7"/>
    <s v="10-20%"/>
    <s v="20-40%"/>
  </r>
  <r>
    <n v="312"/>
    <x v="0"/>
    <n v="72"/>
    <s v="60 a více"/>
    <x v="1"/>
    <s v="ano"/>
    <x v="0"/>
    <s v="ne"/>
    <m/>
    <n v="160"/>
    <n v="95"/>
    <n v="26"/>
    <s v="nadváha"/>
    <n v="5.56"/>
    <x v="1"/>
    <n v="3.08"/>
    <n v="1.1200000000000001"/>
    <n v="2.99"/>
    <s v="20-40%"/>
    <s v="20-40%"/>
  </r>
  <r>
    <n v="313"/>
    <x v="0"/>
    <n v="66"/>
    <s v="60 a více"/>
    <x v="1"/>
    <s v="ne"/>
    <x v="0"/>
    <s v="ne"/>
    <s v="ano"/>
    <n v="140"/>
    <n v="90"/>
    <n v="27.5"/>
    <s v="nadváha"/>
    <n v="6.31"/>
    <x v="1"/>
    <n v="4.3"/>
    <n v="1.51"/>
    <n v="1.1100000000000001"/>
    <s v="20-40%"/>
    <s v="20-40%"/>
  </r>
  <r>
    <n v="314"/>
    <x v="0"/>
    <n v="47"/>
    <s v="45-59"/>
    <x v="1"/>
    <s v="ne"/>
    <x v="0"/>
    <s v="ne"/>
    <s v="ne"/>
    <n v="120"/>
    <n v="80"/>
    <n v="26.2"/>
    <s v="nadváha"/>
    <n v="4.2699999999999996"/>
    <x v="0"/>
    <n v="2.62"/>
    <n v="0.83"/>
    <n v="1.81"/>
    <n v="0.05"/>
    <s v="5-10%"/>
  </r>
  <r>
    <n v="315"/>
    <x v="0"/>
    <n v="28"/>
    <s v="18-29"/>
    <x v="1"/>
    <s v="ne"/>
    <x v="0"/>
    <s v="ne"/>
    <s v="ano"/>
    <n v="110"/>
    <n v="80"/>
    <n v="23.8"/>
    <s v="norma"/>
    <n v="3.5"/>
    <x v="0"/>
    <n v="1.69"/>
    <n v="1.34"/>
    <n v="1.03"/>
    <n v="0.05"/>
    <s v="5-10%"/>
  </r>
  <r>
    <n v="316"/>
    <x v="0"/>
    <n v="38"/>
    <s v="30-44"/>
    <x v="0"/>
    <s v="ne"/>
    <x v="0"/>
    <s v="ne"/>
    <s v="ne"/>
    <n v="120"/>
    <n v="80"/>
    <n v="24.8"/>
    <s v="norma"/>
    <n v="5.55"/>
    <x v="1"/>
    <n v="2.97"/>
    <n v="1.86"/>
    <n v="1.58"/>
    <n v="0.05"/>
    <s v="20-40%"/>
  </r>
  <r>
    <n v="317"/>
    <x v="0"/>
    <n v="37"/>
    <s v="30-44"/>
    <x v="0"/>
    <s v="ne"/>
    <x v="0"/>
    <s v="ne"/>
    <s v="ano"/>
    <n v="110"/>
    <n v="65"/>
    <n v="27.2"/>
    <s v="nadváha"/>
    <n v="5.9"/>
    <x v="1"/>
    <n v="4.0599999999999996"/>
    <n v="1.1000000000000001"/>
    <n v="1.63"/>
    <n v="0.05"/>
    <s v="20-40%"/>
  </r>
  <r>
    <n v="318"/>
    <x v="0"/>
    <n v="53"/>
    <s v="45-59"/>
    <x v="1"/>
    <s v="ne"/>
    <x v="1"/>
    <s v="ne"/>
    <s v="ano"/>
    <n v="150"/>
    <n v="80"/>
    <n v="33.299999999999997"/>
    <s v="obezita"/>
    <n v="4.74"/>
    <x v="0"/>
    <n v="1.96"/>
    <n v="0.83"/>
    <n v="4.3"/>
    <s v="10-20%"/>
    <s v="10-20%"/>
  </r>
  <r>
    <n v="319"/>
    <x v="0"/>
    <n v="31"/>
    <s v="30-44"/>
    <x v="1"/>
    <s v="ne"/>
    <x v="0"/>
    <s v="ne"/>
    <s v="ano"/>
    <n v="120"/>
    <n v="70"/>
    <n v="22.2"/>
    <s v="norma"/>
    <n v="4.5599999999999996"/>
    <x v="0"/>
    <n v="2.31"/>
    <n v="2.0299999999999998"/>
    <n v="0.48"/>
    <n v="0.05"/>
    <s v="10-20%"/>
  </r>
  <r>
    <n v="320"/>
    <x v="0"/>
    <n v="35"/>
    <s v="30-44"/>
    <x v="1"/>
    <s v="ano"/>
    <x v="0"/>
    <s v="ne"/>
    <s v="ano"/>
    <n v="120"/>
    <n v="80"/>
    <n v="25"/>
    <s v="nadváha"/>
    <n v="4.16"/>
    <x v="0"/>
    <n v="2.2999999999999998"/>
    <n v="1.55"/>
    <n v="0.69"/>
    <n v="0.05"/>
    <s v="5-10%"/>
  </r>
  <r>
    <n v="321"/>
    <x v="0"/>
    <n v="35"/>
    <s v="30-44"/>
    <x v="1"/>
    <s v="ne"/>
    <x v="0"/>
    <s v="ne"/>
    <s v="ne"/>
    <n v="115"/>
    <n v="70"/>
    <n v="27.5"/>
    <s v="nadváha"/>
    <n v="4.24"/>
    <x v="0"/>
    <n v="1.98"/>
    <n v="1.1499999999999999"/>
    <n v="2.4500000000000002"/>
    <n v="0.05"/>
    <s v="5-10%"/>
  </r>
  <r>
    <n v="322"/>
    <x v="0"/>
    <n v="26"/>
    <s v="18-29"/>
    <x v="1"/>
    <s v="ne"/>
    <x v="0"/>
    <s v="ne"/>
    <s v="ne"/>
    <n v="115"/>
    <n v="75"/>
    <n v="25.9"/>
    <s v="nadváha"/>
    <n v="5.12"/>
    <x v="0"/>
    <n v="2.73"/>
    <n v="2"/>
    <n v="0.86"/>
    <n v="0.05"/>
    <s v="10-20%"/>
  </r>
  <r>
    <n v="323"/>
    <x v="0"/>
    <n v="40"/>
    <s v="30-44"/>
    <x v="1"/>
    <s v="ne"/>
    <x v="0"/>
    <s v="ne"/>
    <s v="ne"/>
    <n v="120"/>
    <n v="80"/>
    <n v="24"/>
    <s v="norma"/>
    <n v="4.5599999999999996"/>
    <x v="0"/>
    <n v="1.8"/>
    <n v="1.91"/>
    <n v="1.87"/>
    <s v="5-10%"/>
    <s v="10-20%"/>
  </r>
  <r>
    <n v="324"/>
    <x v="0"/>
    <n v="46"/>
    <s v="45-59"/>
    <x v="1"/>
    <s v="ne"/>
    <x v="0"/>
    <s v="ne"/>
    <s v="ano"/>
    <n v="105"/>
    <n v="60"/>
    <n v="24"/>
    <s v="norma"/>
    <n v="6.43"/>
    <x v="1"/>
    <n v="4.4800000000000004"/>
    <n v="1.4"/>
    <n v="1.21"/>
    <s v="5-10%"/>
    <s v="10-20%"/>
  </r>
  <r>
    <n v="325"/>
    <x v="0"/>
    <n v="29"/>
    <s v="18-29"/>
    <x v="1"/>
    <s v="ano"/>
    <x v="0"/>
    <s v="ne"/>
    <s v="ne"/>
    <n v="120"/>
    <n v="80"/>
    <n v="23.5"/>
    <s v="norma"/>
    <n v="6.11"/>
    <x v="1"/>
    <n v="4.1399999999999997"/>
    <n v="1.02"/>
    <n v="2.08"/>
    <n v="0.05"/>
    <s v="5-10%"/>
  </r>
  <r>
    <n v="326"/>
    <x v="0"/>
    <n v="47"/>
    <s v="45-59"/>
    <x v="1"/>
    <s v="ne"/>
    <x v="0"/>
    <s v="ne"/>
    <s v="ne"/>
    <n v="130"/>
    <n v="90"/>
    <n v="34.700000000000003"/>
    <s v="obezita"/>
    <n v="5.0599999999999996"/>
    <x v="0"/>
    <n v="3.52"/>
    <n v="1.05"/>
    <n v="1.08"/>
    <s v="5-10%"/>
    <s v="10-20%"/>
  </r>
  <r>
    <n v="327"/>
    <x v="0"/>
    <n v="61"/>
    <s v="60 a více"/>
    <x v="1"/>
    <s v="ne"/>
    <x v="0"/>
    <s v="ne"/>
    <s v="ne"/>
    <n v="130"/>
    <n v="90"/>
    <n v="26.8"/>
    <s v="nadváha"/>
    <n v="4.67"/>
    <x v="0"/>
    <n v="2.8"/>
    <n v="1.28"/>
    <n v="1.3"/>
    <s v="10-20%"/>
    <s v="10-20%"/>
  </r>
  <r>
    <n v="328"/>
    <x v="0"/>
    <n v="25"/>
    <s v="18-29"/>
    <x v="1"/>
    <s v="ano"/>
    <x v="0"/>
    <s v="ne"/>
    <s v="ne"/>
    <n v="110"/>
    <n v="70"/>
    <n v="27"/>
    <s v="nadváha"/>
    <n v="3.88"/>
    <x v="0"/>
    <n v="2.16"/>
    <n v="1.38"/>
    <n v="0.74"/>
    <n v="0.05"/>
    <s v="5-10%"/>
  </r>
  <r>
    <n v="329"/>
    <x v="0"/>
    <n v="39"/>
    <s v="30-44"/>
    <x v="1"/>
    <s v="ano"/>
    <x v="0"/>
    <s v="ne"/>
    <s v="ne"/>
    <n v="115"/>
    <n v="80"/>
    <n v="23"/>
    <s v="norma"/>
    <n v="4.43"/>
    <x v="0"/>
    <n v="2.9"/>
    <n v="1.19"/>
    <n v="0.75"/>
    <n v="0.05"/>
    <s v="5-10%"/>
  </r>
  <r>
    <n v="330"/>
    <x v="0"/>
    <n v="28"/>
    <s v="18-29"/>
    <x v="1"/>
    <s v="ne"/>
    <x v="0"/>
    <s v="ne"/>
    <s v="ne"/>
    <n v="130"/>
    <n v="90"/>
    <n v="21.1"/>
    <s v="norma"/>
    <n v="3.95"/>
    <x v="0"/>
    <n v="2.16"/>
    <n v="1.32"/>
    <n v="1.04"/>
    <n v="0.05"/>
    <s v="10-20%"/>
  </r>
  <r>
    <n v="331"/>
    <x v="0"/>
    <n v="36"/>
    <s v="30-44"/>
    <x v="1"/>
    <s v="ano"/>
    <x v="0"/>
    <s v="ne"/>
    <s v="ne"/>
    <n v="125"/>
    <n v="80"/>
    <n v="23.5"/>
    <s v="norma"/>
    <n v="4.8099999999999996"/>
    <x v="0"/>
    <m/>
    <m/>
    <n v="1.34"/>
    <n v="0.05"/>
    <s v="10-20%"/>
  </r>
  <r>
    <n v="332"/>
    <x v="0"/>
    <n v="45"/>
    <s v="45-59"/>
    <x v="0"/>
    <s v="ne"/>
    <x v="0"/>
    <s v="ne"/>
    <s v="ano"/>
    <n v="140"/>
    <n v="95"/>
    <n v="22.4"/>
    <s v="norma"/>
    <n v="4.88"/>
    <x v="0"/>
    <n v="2.72"/>
    <n v="1.66"/>
    <n v="1.0900000000000001"/>
    <s v="10-20%"/>
    <s v="20-40%"/>
  </r>
  <r>
    <n v="333"/>
    <x v="0"/>
    <n v="21"/>
    <s v="18-29"/>
    <x v="1"/>
    <s v="ne"/>
    <x v="0"/>
    <s v="ne"/>
    <s v="ne"/>
    <n v="110"/>
    <n v="70"/>
    <n v="20.5"/>
    <s v="norma"/>
    <n v="4.16"/>
    <x v="0"/>
    <n v="2.58"/>
    <n v="1.18"/>
    <n v="0.89"/>
    <n v="0.05"/>
    <s v="5-10%"/>
  </r>
  <r>
    <n v="334"/>
    <x v="0"/>
    <n v="47"/>
    <s v="45-59"/>
    <x v="1"/>
    <s v="ano"/>
    <x v="0"/>
    <s v="ne"/>
    <s v="ano"/>
    <n v="120"/>
    <n v="70"/>
    <n v="20.5"/>
    <s v="norma"/>
    <n v="4.8499999999999996"/>
    <x v="0"/>
    <n v="2.97"/>
    <n v="1.55"/>
    <n v="0.72"/>
    <s v="5-10%"/>
    <s v="10-20%"/>
  </r>
  <r>
    <n v="335"/>
    <x v="0"/>
    <n v="32"/>
    <s v="30-44"/>
    <x v="1"/>
    <s v="ano"/>
    <x v="0"/>
    <s v="ne"/>
    <s v="ano"/>
    <n v="140"/>
    <n v="90"/>
    <n v="31"/>
    <s v="obezita"/>
    <n v="5.43"/>
    <x v="1"/>
    <n v="3.22"/>
    <n v="1.63"/>
    <n v="1.27"/>
    <n v="0.05"/>
    <s v="10-20%"/>
  </r>
  <r>
    <n v="336"/>
    <x v="0"/>
    <n v="35"/>
    <s v="30-44"/>
    <x v="1"/>
    <s v="ano"/>
    <x v="0"/>
    <s v="ne"/>
    <s v="ano"/>
    <n v="110"/>
    <n v="70"/>
    <n v="26"/>
    <s v="nadváha"/>
    <n v="5.05"/>
    <x v="0"/>
    <n v="3.22"/>
    <n v="1.4"/>
    <n v="0.95"/>
    <n v="0.05"/>
    <s v="10-20%"/>
  </r>
  <r>
    <n v="337"/>
    <x v="0"/>
    <n v="26"/>
    <s v="18-29"/>
    <x v="0"/>
    <s v="ano"/>
    <x v="0"/>
    <s v="ne"/>
    <s v="ne"/>
    <n v="130"/>
    <n v="80"/>
    <n v="19.5"/>
    <s v="norma"/>
    <n v="4.3600000000000003"/>
    <x v="0"/>
    <n v="1.6"/>
    <n v="2.5099999999999998"/>
    <n v="0.55000000000000004"/>
    <n v="0.05"/>
    <s v="10-20%"/>
  </r>
  <r>
    <n v="338"/>
    <x v="0"/>
    <n v="45"/>
    <s v="45-59"/>
    <x v="1"/>
    <s v="ne"/>
    <x v="1"/>
    <s v="ne"/>
    <s v="ano"/>
    <n v="145"/>
    <n v="95"/>
    <n v="25.4"/>
    <s v="nadváha"/>
    <n v="4.04"/>
    <x v="0"/>
    <n v="2.29"/>
    <n v="1"/>
    <n v="1.66"/>
    <n v="0.05"/>
    <s v="10-20%"/>
  </r>
  <r>
    <n v="339"/>
    <x v="0"/>
    <n v="31"/>
    <s v="30-44"/>
    <x v="1"/>
    <s v="ano"/>
    <x v="0"/>
    <s v="ne"/>
    <s v="ne"/>
    <n v="135"/>
    <n v="80"/>
    <n v="28"/>
    <s v="nadváha"/>
    <n v="5.45"/>
    <x v="1"/>
    <n v="3.34"/>
    <n v="1.1100000000000001"/>
    <n v="2.19"/>
    <n v="0.05"/>
    <s v="10-20%"/>
  </r>
  <r>
    <n v="340"/>
    <x v="0"/>
    <n v="38"/>
    <s v="30-44"/>
    <x v="1"/>
    <s v="ne"/>
    <x v="0"/>
    <s v="ne"/>
    <s v="ano"/>
    <n v="140"/>
    <n v="100"/>
    <n v="24.8"/>
    <s v="norma"/>
    <n v="4.1500000000000004"/>
    <x v="0"/>
    <n v="2.44"/>
    <n v="1.33"/>
    <n v="0.84"/>
    <n v="0.05"/>
    <s v="10-20%"/>
  </r>
  <r>
    <n v="341"/>
    <x v="0"/>
    <n v="36"/>
    <s v="30-44"/>
    <x v="0"/>
    <s v="ano"/>
    <x v="0"/>
    <s v="ne"/>
    <m/>
    <n v="95"/>
    <n v="70"/>
    <n v="23"/>
    <s v="norma"/>
    <n v="4.29"/>
    <x v="0"/>
    <n v="2.04"/>
    <n v="2"/>
    <n v="0.56000000000000005"/>
    <n v="0.05"/>
    <s v="10-20%"/>
  </r>
  <r>
    <n v="342"/>
    <x v="0"/>
    <n v="49"/>
    <s v="45-59"/>
    <x v="1"/>
    <s v="ne"/>
    <x v="0"/>
    <s v="ne"/>
    <m/>
    <n v="130"/>
    <n v="70"/>
    <n v="24.2"/>
    <s v="norma"/>
    <n v="5.68"/>
    <x v="1"/>
    <n v="3.44"/>
    <n v="1.26"/>
    <n v="2.16"/>
    <s v="5-10%"/>
    <s v="10-20%"/>
  </r>
  <r>
    <n v="343"/>
    <x v="0"/>
    <n v="23"/>
    <s v="18-29"/>
    <x v="1"/>
    <s v="ano"/>
    <x v="0"/>
    <s v="ne"/>
    <s v="ne"/>
    <n v="110"/>
    <n v="70"/>
    <n v="19.5"/>
    <s v="norma"/>
    <n v="4.8"/>
    <x v="0"/>
    <n v="2.65"/>
    <n v="1.74"/>
    <n v="0.9"/>
    <n v="0.05"/>
    <s v="10-20%"/>
  </r>
  <r>
    <n v="344"/>
    <x v="0"/>
    <n v="34"/>
    <s v="30-44"/>
    <x v="1"/>
    <s v="ne"/>
    <x v="0"/>
    <s v="ne"/>
    <s v="ne"/>
    <n v="135"/>
    <n v="80"/>
    <n v="26.2"/>
    <s v="nadváha"/>
    <n v="4.95"/>
    <x v="0"/>
    <n v="3.11"/>
    <n v="1.31"/>
    <n v="1.17"/>
    <n v="0.05"/>
    <s v="10-20%"/>
  </r>
  <r>
    <n v="345"/>
    <x v="0"/>
    <n v="20"/>
    <s v="18-29"/>
    <x v="1"/>
    <s v="ano"/>
    <x v="0"/>
    <s v="ne"/>
    <s v="ne"/>
    <n v="130"/>
    <n v="70"/>
    <n v="27"/>
    <s v="nadváha"/>
    <n v="3.86"/>
    <x v="0"/>
    <n v="2.2400000000000002"/>
    <n v="1.42"/>
    <n v="0.45"/>
    <n v="0.05"/>
    <s v="5-10%"/>
  </r>
  <r>
    <n v="346"/>
    <x v="0"/>
    <n v="28"/>
    <s v="18-29"/>
    <x v="1"/>
    <s v="ano"/>
    <x v="0"/>
    <s v="ne"/>
    <s v="ano"/>
    <n v="120"/>
    <n v="70"/>
    <n v="22.5"/>
    <s v="norma"/>
    <n v="2.68"/>
    <x v="0"/>
    <n v="0.96"/>
    <n v="1.46"/>
    <n v="0.57999999999999996"/>
    <n v="0.05"/>
    <s v="5-10%"/>
  </r>
  <r>
    <n v="347"/>
    <x v="0"/>
    <n v="44"/>
    <s v="30-44"/>
    <x v="0"/>
    <s v="ano"/>
    <x v="0"/>
    <s v="ne"/>
    <s v="ne"/>
    <n v="115"/>
    <n v="65"/>
    <n v="24"/>
    <s v="norma"/>
    <n v="4.9400000000000004"/>
    <x v="0"/>
    <n v="2.61"/>
    <n v="1.35"/>
    <n v="2.15"/>
    <s v="5-10%"/>
    <s v="10-20%"/>
  </r>
  <r>
    <n v="348"/>
    <x v="0"/>
    <n v="35"/>
    <s v="30-44"/>
    <x v="0"/>
    <s v="ne"/>
    <x v="0"/>
    <s v="ne"/>
    <s v="ne"/>
    <n v="140"/>
    <n v="80"/>
    <n v="24.5"/>
    <s v="norma"/>
    <n v="5.34"/>
    <x v="1"/>
    <m/>
    <m/>
    <m/>
    <s v="5-10%"/>
    <s v="20-40%"/>
  </r>
  <r>
    <n v="349"/>
    <x v="0"/>
    <n v="52"/>
    <s v="45-59"/>
    <x v="1"/>
    <s v="ne"/>
    <x v="0"/>
    <s v="ne"/>
    <s v="ne"/>
    <n v="110"/>
    <n v="80"/>
    <n v="24"/>
    <s v="norma"/>
    <n v="5.88"/>
    <x v="1"/>
    <n v="3.67"/>
    <n v="1.28"/>
    <n v="2.04"/>
    <s v="10-20%"/>
    <s v="10-20%"/>
  </r>
  <r>
    <n v="350"/>
    <x v="0"/>
    <n v="33"/>
    <s v="30-44"/>
    <x v="1"/>
    <s v="ne"/>
    <x v="0"/>
    <s v="ne"/>
    <s v="ne"/>
    <n v="120"/>
    <n v="80"/>
    <n v="29.5"/>
    <s v="nadváha"/>
    <n v="4.62"/>
    <x v="0"/>
    <n v="2.4500000000000002"/>
    <n v="0.97"/>
    <n v="2.64"/>
    <n v="0.05"/>
    <s v="10-20%"/>
  </r>
  <r>
    <n v="351"/>
    <x v="0"/>
    <n v="23"/>
    <s v="18-29"/>
    <x v="0"/>
    <s v="ne"/>
    <x v="0"/>
    <s v="ne"/>
    <s v="ne"/>
    <n v="115"/>
    <n v="70"/>
    <n v="21"/>
    <s v="norma"/>
    <n v="4.1100000000000003"/>
    <x v="0"/>
    <n v="2.5"/>
    <n v="1.25"/>
    <n v="0.8"/>
    <n v="0.05"/>
    <s v="10-20%"/>
  </r>
  <r>
    <n v="352"/>
    <x v="0"/>
    <n v="32"/>
    <s v="30-44"/>
    <x v="1"/>
    <s v="ano"/>
    <x v="0"/>
    <s v="ne"/>
    <s v="ano"/>
    <n v="125"/>
    <n v="85"/>
    <n v="28"/>
    <s v="nadváha"/>
    <n v="6.62"/>
    <x v="1"/>
    <m/>
    <m/>
    <n v="2.4500000000000002"/>
    <n v="0.05"/>
    <s v="10-20%"/>
  </r>
  <r>
    <n v="353"/>
    <x v="0"/>
    <n v="27"/>
    <s v="18-29"/>
    <x v="0"/>
    <s v="ano"/>
    <x v="0"/>
    <s v="ne"/>
    <s v="ano"/>
    <n v="130"/>
    <n v="80"/>
    <n v="28"/>
    <s v="nadváha"/>
    <n v="5.0199999999999996"/>
    <x v="0"/>
    <n v="2.5299999999999998"/>
    <n v="1.84"/>
    <n v="1.42"/>
    <n v="0.05"/>
    <s v="20-40%"/>
  </r>
  <r>
    <n v="354"/>
    <x v="0"/>
    <n v="29"/>
    <s v="18-29"/>
    <x v="1"/>
    <s v="ne"/>
    <x v="0"/>
    <s v="ne"/>
    <s v="ano"/>
    <n v="120"/>
    <n v="50"/>
    <n v="24.8"/>
    <s v="norma"/>
    <n v="2.67"/>
    <x v="0"/>
    <n v="1.1000000000000001"/>
    <n v="1.4"/>
    <n v="0.37"/>
    <n v="0.05"/>
    <s v="5-10%"/>
  </r>
  <r>
    <n v="355"/>
    <x v="0"/>
    <n v="22"/>
    <s v="18-29"/>
    <x v="0"/>
    <s v="ne"/>
    <x v="0"/>
    <s v="ne"/>
    <s v="ne"/>
    <n v="130"/>
    <n v="80"/>
    <n v="28.1"/>
    <s v="nadváha"/>
    <n v="4.95"/>
    <x v="0"/>
    <n v="3.23"/>
    <n v="1.1000000000000001"/>
    <n v="1.36"/>
    <n v="0.05"/>
    <s v="10-20%"/>
  </r>
  <r>
    <n v="356"/>
    <x v="0"/>
    <n v="41"/>
    <s v="30-44"/>
    <x v="1"/>
    <s v="ne"/>
    <x v="0"/>
    <s v="ne"/>
    <s v="ano"/>
    <n v="140"/>
    <n v="90"/>
    <n v="21.8"/>
    <s v="norma"/>
    <n v="6.35"/>
    <x v="1"/>
    <n v="4.0599999999999996"/>
    <n v="1.46"/>
    <n v="1.83"/>
    <s v="5-10%"/>
    <s v="20-40%"/>
  </r>
  <r>
    <n v="357"/>
    <x v="0"/>
    <n v="27"/>
    <s v="18-29"/>
    <x v="1"/>
    <s v="ne"/>
    <x v="0"/>
    <s v="ne"/>
    <s v="ne"/>
    <n v="110"/>
    <n v="70"/>
    <n v="20"/>
    <s v="norma"/>
    <n v="4.5"/>
    <x v="0"/>
    <n v="2.2999999999999998"/>
    <n v="1.64"/>
    <n v="1.24"/>
    <n v="0.05"/>
    <s v="10-20%"/>
  </r>
  <r>
    <n v="358"/>
    <x v="0"/>
    <n v="23"/>
    <s v="18-29"/>
    <x v="0"/>
    <s v="ano"/>
    <x v="0"/>
    <s v="ne"/>
    <m/>
    <n v="125"/>
    <n v="70"/>
    <n v="19.5"/>
    <s v="norma"/>
    <n v="3.11"/>
    <x v="0"/>
    <m/>
    <m/>
    <n v="0.64"/>
    <n v="0.05"/>
    <s v="10-20%"/>
  </r>
  <r>
    <n v="359"/>
    <x v="0"/>
    <n v="21"/>
    <s v="18-29"/>
    <x v="1"/>
    <s v="ano"/>
    <x v="0"/>
    <s v="ne"/>
    <s v="ne"/>
    <n v="160"/>
    <n v="100"/>
    <n v="24"/>
    <s v="norma"/>
    <n v="6.15"/>
    <x v="1"/>
    <n v="3.47"/>
    <n v="1.94"/>
    <n v="1.63"/>
    <n v="0.05"/>
    <s v="20-40%"/>
  </r>
  <r>
    <n v="360"/>
    <x v="0"/>
    <n v="20"/>
    <s v="18-29"/>
    <x v="0"/>
    <s v="ne"/>
    <x v="0"/>
    <s v="ne"/>
    <s v="ne"/>
    <n v="150"/>
    <n v="80"/>
    <n v="21.9"/>
    <s v="norma"/>
    <n v="4.3600000000000003"/>
    <x v="0"/>
    <n v="2.06"/>
    <n v="1.9"/>
    <n v="0.88"/>
    <n v="0.05"/>
    <s v="20-40%"/>
  </r>
  <r>
    <n v="361"/>
    <x v="0"/>
    <n v="24"/>
    <s v="18-29"/>
    <x v="1"/>
    <s v="ne"/>
    <x v="0"/>
    <s v="ne"/>
    <s v="ano"/>
    <n v="120"/>
    <n v="70"/>
    <n v="23.5"/>
    <s v="norma"/>
    <n v="4.66"/>
    <x v="0"/>
    <n v="2.71"/>
    <n v="1.61"/>
    <n v="0.74"/>
    <n v="0.05"/>
    <s v="10-20%"/>
  </r>
  <r>
    <n v="362"/>
    <x v="0"/>
    <n v="26"/>
    <s v="18-29"/>
    <x v="1"/>
    <s v="ano"/>
    <x v="0"/>
    <s v="ne"/>
    <s v="ano"/>
    <n v="125"/>
    <n v="80"/>
    <n v="26"/>
    <s v="nadváha"/>
    <n v="4.18"/>
    <x v="0"/>
    <n v="2.5499999999999998"/>
    <n v="1.23"/>
    <n v="0.89"/>
    <n v="0.05"/>
    <s v="5-10%"/>
  </r>
  <r>
    <n v="363"/>
    <x v="0"/>
    <n v="20"/>
    <s v="18-29"/>
    <x v="0"/>
    <s v="ano"/>
    <x v="0"/>
    <s v="ne"/>
    <s v="ano"/>
    <n v="105"/>
    <n v="60"/>
    <n v="18"/>
    <s v="podváha"/>
    <n v="3.65"/>
    <x v="0"/>
    <n v="2.11"/>
    <n v="1.03"/>
    <n v="1.1200000000000001"/>
    <n v="0.05"/>
    <s v="10-20%"/>
  </r>
  <r>
    <n v="364"/>
    <x v="0"/>
    <n v="20"/>
    <s v="18-29"/>
    <x v="1"/>
    <s v="ano"/>
    <x v="0"/>
    <s v="ne"/>
    <s v="ne"/>
    <n v="120"/>
    <n v="80"/>
    <n v="32"/>
    <s v="obezita"/>
    <n v="4.96"/>
    <x v="0"/>
    <m/>
    <m/>
    <n v="2.69"/>
    <n v="0.05"/>
    <s v="10-20%"/>
  </r>
  <r>
    <n v="365"/>
    <x v="0"/>
    <n v="31"/>
    <s v="30-44"/>
    <x v="1"/>
    <s v="ne"/>
    <x v="0"/>
    <s v="ne"/>
    <s v="ne"/>
    <n v="140"/>
    <n v="85"/>
    <n v="23.9"/>
    <s v="norma"/>
    <n v="4.0999999999999996"/>
    <x v="0"/>
    <n v="2.29"/>
    <n v="1.2"/>
    <n v="1.34"/>
    <n v="0.05"/>
    <s v="10-20%"/>
  </r>
  <r>
    <n v="366"/>
    <x v="0"/>
    <n v="29"/>
    <s v="18-29"/>
    <x v="1"/>
    <s v="ano"/>
    <x v="0"/>
    <s v="ne"/>
    <s v="ne"/>
    <n v="125"/>
    <n v="80"/>
    <n v="25.5"/>
    <s v="nadváha"/>
    <n v="3.71"/>
    <x v="0"/>
    <n v="1.98"/>
    <n v="1.33"/>
    <n v="0.87"/>
    <n v="0.05"/>
    <s v="5-10%"/>
  </r>
  <r>
    <n v="367"/>
    <x v="0"/>
    <n v="43"/>
    <s v="30-44"/>
    <x v="1"/>
    <s v="ne"/>
    <x v="0"/>
    <s v="ne"/>
    <s v="ano"/>
    <n v="140"/>
    <n v="90"/>
    <n v="23.1"/>
    <s v="norma"/>
    <n v="4.34"/>
    <x v="0"/>
    <n v="2.19"/>
    <n v="1.95"/>
    <n v="0.45"/>
    <n v="0.05"/>
    <s v="10-20%"/>
  </r>
  <r>
    <n v="368"/>
    <x v="0"/>
    <n v="22"/>
    <s v="18-29"/>
    <x v="1"/>
    <s v="ne"/>
    <x v="0"/>
    <s v="ne"/>
    <s v="ne"/>
    <n v="110"/>
    <n v="70"/>
    <n v="24.2"/>
    <s v="norma"/>
    <n v="4.3099999999999996"/>
    <x v="0"/>
    <n v="2.46"/>
    <n v="1.39"/>
    <n v="1.01"/>
    <n v="0.05"/>
    <s v="5-10%"/>
  </r>
  <r>
    <n v="369"/>
    <x v="0"/>
    <n v="36"/>
    <s v="30-44"/>
    <x v="0"/>
    <s v="ne"/>
    <x v="0"/>
    <s v="ne"/>
    <s v="ne"/>
    <n v="120"/>
    <n v="75"/>
    <n v="23"/>
    <s v="norma"/>
    <n v="5.45"/>
    <x v="1"/>
    <n v="3.69"/>
    <n v="0.98"/>
    <n v="1.72"/>
    <n v="0.05"/>
    <s v="10-20%"/>
  </r>
  <r>
    <n v="370"/>
    <x v="0"/>
    <n v="36"/>
    <s v="30-44"/>
    <x v="0"/>
    <s v="ne"/>
    <x v="0"/>
    <s v="ne"/>
    <s v="ne"/>
    <n v="120"/>
    <n v="80"/>
    <n v="28.6"/>
    <s v="nadváha"/>
    <n v="6.62"/>
    <x v="1"/>
    <n v="4.62"/>
    <n v="1.46"/>
    <n v="1.19"/>
    <s v="5-10%"/>
    <s v="20-40%"/>
  </r>
  <r>
    <n v="371"/>
    <x v="0"/>
    <n v="56"/>
    <s v="45-59"/>
    <x v="0"/>
    <s v="ano"/>
    <x v="0"/>
    <s v="ne"/>
    <s v="ano"/>
    <n v="120"/>
    <n v="80"/>
    <n v="22"/>
    <s v="norma"/>
    <n v="5.32"/>
    <x v="1"/>
    <n v="3.32"/>
    <n v="1.42"/>
    <n v="1.28"/>
    <s v="10-20%"/>
    <s v="10-20%"/>
  </r>
  <r>
    <n v="372"/>
    <x v="0"/>
    <n v="26"/>
    <s v="18-29"/>
    <x v="1"/>
    <s v="ne"/>
    <x v="0"/>
    <s v="ne"/>
    <s v="ano"/>
    <n v="145"/>
    <n v="80"/>
    <n v="22.2"/>
    <s v="norma"/>
    <n v="3.39"/>
    <x v="0"/>
    <n v="1.88"/>
    <n v="1.31"/>
    <n v="0.44"/>
    <n v="0.05"/>
    <s v="10-20%"/>
  </r>
  <r>
    <n v="373"/>
    <x v="0"/>
    <n v="22"/>
    <s v="18-29"/>
    <x v="1"/>
    <s v="ne"/>
    <x v="0"/>
    <s v="ne"/>
    <m/>
    <n v="135"/>
    <n v="80"/>
    <n v="27.1"/>
    <s v="nadváha"/>
    <n v="5.29"/>
    <x v="1"/>
    <n v="3.62"/>
    <n v="1.3"/>
    <n v="0.81"/>
    <n v="0.05"/>
    <s v="10-20%"/>
  </r>
  <r>
    <n v="374"/>
    <x v="0"/>
    <n v="25"/>
    <s v="18-29"/>
    <x v="0"/>
    <s v="ne"/>
    <x v="0"/>
    <s v="ne"/>
    <s v="ano"/>
    <n v="130"/>
    <n v="70"/>
    <n v="26.8"/>
    <s v="nadváha"/>
    <n v="6.24"/>
    <x v="1"/>
    <n v="3.87"/>
    <n v="0.82"/>
    <n v="3.41"/>
    <n v="0.05"/>
    <s v="20-40%"/>
  </r>
  <r>
    <n v="375"/>
    <x v="0"/>
    <n v="31"/>
    <s v="30-44"/>
    <x v="0"/>
    <s v="ne"/>
    <x v="0"/>
    <s v="ne"/>
    <s v="ne"/>
    <n v="130"/>
    <n v="80"/>
    <n v="26.9"/>
    <s v="nadváha"/>
    <n v="4.32"/>
    <x v="0"/>
    <n v="1.56"/>
    <n v="0.98"/>
    <n v="3.92"/>
    <n v="0.05"/>
    <s v="10-20%"/>
  </r>
  <r>
    <n v="376"/>
    <x v="0"/>
    <n v="23"/>
    <s v="18-29"/>
    <x v="0"/>
    <s v="ne"/>
    <x v="0"/>
    <s v="ne"/>
    <s v="ne"/>
    <n v="160"/>
    <n v="100"/>
    <n v="22.3"/>
    <s v="norma"/>
    <n v="5.04"/>
    <x v="0"/>
    <n v="2.4"/>
    <n v="1.36"/>
    <n v="2.82"/>
    <s v="5-10%"/>
    <s v="20-40%"/>
  </r>
  <r>
    <n v="377"/>
    <x v="0"/>
    <n v="21"/>
    <s v="18-29"/>
    <x v="0"/>
    <s v="ne"/>
    <x v="0"/>
    <s v="ne"/>
    <s v="ne"/>
    <n v="120"/>
    <n v="70"/>
    <n v="20.100000000000001"/>
    <s v="norma"/>
    <n v="5.36"/>
    <x v="1"/>
    <n v="2.5499999999999998"/>
    <n v="1.38"/>
    <n v="3.14"/>
    <n v="0.05"/>
    <s v="10-20%"/>
  </r>
  <r>
    <n v="378"/>
    <x v="0"/>
    <n v="42"/>
    <s v="30-44"/>
    <x v="1"/>
    <s v="ne"/>
    <x v="0"/>
    <s v="ne"/>
    <s v="ne"/>
    <n v="120"/>
    <n v="70"/>
    <n v="29.1"/>
    <s v="nadváha"/>
    <n v="6.37"/>
    <x v="1"/>
    <n v="3.51"/>
    <n v="1.1100000000000001"/>
    <n v="3.85"/>
    <s v="5-10%"/>
    <s v="10-20%"/>
  </r>
  <r>
    <n v="379"/>
    <x v="0"/>
    <n v="23"/>
    <s v="18-29"/>
    <x v="1"/>
    <s v="ne"/>
    <x v="0"/>
    <s v="ne"/>
    <s v="ne"/>
    <n v="140"/>
    <n v="80"/>
    <n v="23.4"/>
    <s v="norma"/>
    <n v="3.86"/>
    <x v="0"/>
    <n v="2.23"/>
    <n v="1.36"/>
    <n v="0.6"/>
    <n v="0.05"/>
    <s v="10-20%"/>
  </r>
  <r>
    <n v="380"/>
    <x v="0"/>
    <n v="57"/>
    <s v="45-59"/>
    <x v="1"/>
    <s v="ne"/>
    <x v="0"/>
    <s v="ne"/>
    <s v="ne"/>
    <n v="125"/>
    <n v="95"/>
    <n v="29.8"/>
    <s v="nadváha"/>
    <n v="6.68"/>
    <x v="1"/>
    <n v="3.98"/>
    <n v="1.51"/>
    <n v="2.62"/>
    <s v="10-20%"/>
    <s v="10-20%"/>
  </r>
  <r>
    <n v="381"/>
    <x v="0"/>
    <n v="34"/>
    <s v="30-44"/>
    <x v="1"/>
    <s v="ne"/>
    <x v="0"/>
    <s v="ne"/>
    <s v="ne"/>
    <n v="130"/>
    <n v="90"/>
    <n v="26.2"/>
    <s v="nadváha"/>
    <n v="4.9800000000000004"/>
    <x v="0"/>
    <n v="3.53"/>
    <n v="1.17"/>
    <n v="0.61"/>
    <n v="0.05"/>
    <s v="10-20%"/>
  </r>
  <r>
    <n v="382"/>
    <x v="0"/>
    <n v="32"/>
    <s v="30-44"/>
    <x v="1"/>
    <s v="ne"/>
    <x v="0"/>
    <s v="ne"/>
    <s v="ne"/>
    <n v="120"/>
    <n v="80"/>
    <n v="22.9"/>
    <s v="norma"/>
    <n v="4.84"/>
    <x v="0"/>
    <n v="2.79"/>
    <n v="1.7"/>
    <n v="0.78"/>
    <n v="0.05"/>
    <s v="10-20%"/>
  </r>
  <r>
    <n v="383"/>
    <x v="0"/>
    <n v="61"/>
    <s v="60 a více"/>
    <x v="1"/>
    <s v="ne"/>
    <x v="1"/>
    <s v="ne"/>
    <s v="ano"/>
    <n v="120"/>
    <n v="80"/>
    <n v="24.3"/>
    <s v="norma"/>
    <n v="4.37"/>
    <x v="0"/>
    <n v="2.0699999999999998"/>
    <n v="1.61"/>
    <n v="1.51"/>
    <s v="5-10%"/>
    <s v="5-10%"/>
  </r>
  <r>
    <n v="384"/>
    <x v="0"/>
    <n v="27"/>
    <s v="18-29"/>
    <x v="0"/>
    <s v="ne"/>
    <x v="0"/>
    <s v="ne"/>
    <s v="ne"/>
    <n v="120"/>
    <n v="80"/>
    <n v="26"/>
    <s v="nadváha"/>
    <n v="4.66"/>
    <x v="0"/>
    <n v="2.76"/>
    <n v="1"/>
    <n v="1.99"/>
    <n v="0.05"/>
    <s v="10-20%"/>
  </r>
  <r>
    <n v="385"/>
    <x v="0"/>
    <n v="27"/>
    <s v="18-29"/>
    <x v="1"/>
    <s v="ne"/>
    <x v="0"/>
    <s v="ne"/>
    <s v="ano"/>
    <n v="130"/>
    <n v="80"/>
    <n v="21.9"/>
    <s v="norma"/>
    <n v="4.0999999999999996"/>
    <x v="0"/>
    <n v="2.2799999999999998"/>
    <n v="1.25"/>
    <n v="1.25"/>
    <n v="0.05"/>
    <s v="10-20%"/>
  </r>
  <r>
    <n v="386"/>
    <x v="0"/>
    <n v="29"/>
    <s v="18-29"/>
    <x v="1"/>
    <s v="ne"/>
    <x v="0"/>
    <s v="ne"/>
    <s v="ne"/>
    <n v="150"/>
    <n v="95"/>
    <n v="27.5"/>
    <s v="nadváha"/>
    <n v="6.11"/>
    <x v="1"/>
    <n v="3.68"/>
    <n v="1.1299999999999999"/>
    <n v="2.85"/>
    <n v="0.05"/>
    <s v="20-40%"/>
  </r>
  <r>
    <n v="387"/>
    <x v="0"/>
    <n v="31"/>
    <s v="30-44"/>
    <x v="1"/>
    <s v="ne"/>
    <x v="0"/>
    <s v="ne"/>
    <s v="ano"/>
    <n v="125"/>
    <n v="90"/>
    <n v="27.8"/>
    <s v="nadváha"/>
    <n v="5.03"/>
    <x v="0"/>
    <n v="3.37"/>
    <n v="1.02"/>
    <n v="1.41"/>
    <n v="0.05"/>
    <s v="10-20%"/>
  </r>
  <r>
    <n v="388"/>
    <x v="0"/>
    <n v="52"/>
    <s v="45-59"/>
    <x v="1"/>
    <s v="ne"/>
    <x v="1"/>
    <s v="ne"/>
    <s v="ano"/>
    <n v="135"/>
    <n v="80"/>
    <n v="33.299999999999997"/>
    <s v="obezita"/>
    <n v="5.2"/>
    <x v="0"/>
    <n v="2.68"/>
    <n v="1.02"/>
    <n v="3.3"/>
    <s v="5-10%"/>
    <s v="10-20%"/>
  </r>
  <r>
    <n v="389"/>
    <x v="0"/>
    <n v="62"/>
    <s v="60 a více"/>
    <x v="1"/>
    <s v="ne"/>
    <x v="0"/>
    <s v="ne"/>
    <s v="ano"/>
    <n v="160"/>
    <n v="100"/>
    <n v="25.6"/>
    <s v="norma"/>
    <n v="5.21"/>
    <x v="1"/>
    <n v="3.53"/>
    <n v="1.1499999999999999"/>
    <n v="1.1599999999999999"/>
    <s v="10-20%"/>
    <s v="10-20%"/>
  </r>
  <r>
    <n v="390"/>
    <x v="0"/>
    <n v="46"/>
    <s v="45-59"/>
    <x v="0"/>
    <s v="ne"/>
    <x v="1"/>
    <s v="ne"/>
    <s v="ano"/>
    <n v="140"/>
    <n v="80"/>
    <n v="43.5"/>
    <s v="obezita"/>
    <n v="4.37"/>
    <x v="0"/>
    <n v="2.63"/>
    <n v="1.05"/>
    <n v="1.51"/>
    <s v="10-20%"/>
    <s v="20-40%"/>
  </r>
  <r>
    <n v="391"/>
    <x v="0"/>
    <n v="49"/>
    <s v="45-59"/>
    <x v="1"/>
    <s v="ne"/>
    <x v="0"/>
    <s v="ne"/>
    <s v="ne"/>
    <n v="130"/>
    <n v="90"/>
    <n v="27.2"/>
    <s v="nadváha"/>
    <n v="5.65"/>
    <x v="1"/>
    <n v="3.58"/>
    <n v="1.28"/>
    <n v="1.73"/>
    <s v="5-10%"/>
    <s v="10-20%"/>
  </r>
  <r>
    <n v="392"/>
    <x v="0"/>
    <n v="30"/>
    <s v="30-44"/>
    <x v="1"/>
    <s v="ne"/>
    <x v="0"/>
    <s v="ne"/>
    <s v="ano"/>
    <n v="115"/>
    <n v="80"/>
    <n v="20.3"/>
    <s v="norma"/>
    <n v="3.26"/>
    <x v="0"/>
    <n v="1.45"/>
    <n v="1.5"/>
    <n v="0.86"/>
    <n v="0.05"/>
    <s v="5-10%"/>
  </r>
  <r>
    <n v="393"/>
    <x v="0"/>
    <n v="23"/>
    <s v="18-29"/>
    <x v="0"/>
    <s v="ne"/>
    <x v="0"/>
    <s v="ne"/>
    <s v="ano"/>
    <n v="120"/>
    <n v="70"/>
    <n v="24.1"/>
    <s v="norma"/>
    <n v="4.42"/>
    <x v="0"/>
    <n v="2.64"/>
    <n v="1.25"/>
    <n v="1.1599999999999999"/>
    <n v="0.05"/>
    <s v="10-20%"/>
  </r>
  <r>
    <n v="394"/>
    <x v="0"/>
    <n v="28"/>
    <s v="18-29"/>
    <x v="1"/>
    <s v="ne"/>
    <x v="0"/>
    <s v="ne"/>
    <s v="ne"/>
    <n v="120"/>
    <n v="65"/>
    <n v="23"/>
    <s v="norma"/>
    <n v="3.28"/>
    <x v="0"/>
    <n v="1.43"/>
    <n v="1.4"/>
    <n v="0.98"/>
    <n v="0.05"/>
    <s v="5-10%"/>
  </r>
  <r>
    <n v="395"/>
    <x v="0"/>
    <n v="39"/>
    <s v="30-44"/>
    <x v="1"/>
    <s v="ne"/>
    <x v="0"/>
    <s v="ne"/>
    <s v="ano"/>
    <n v="130"/>
    <n v="80"/>
    <n v="32.1"/>
    <s v="obezita"/>
    <n v="3.64"/>
    <x v="0"/>
    <n v="2.0499999999999998"/>
    <n v="0.75"/>
    <n v="1.84"/>
    <n v="0.05"/>
    <s v="10-20%"/>
  </r>
  <r>
    <n v="396"/>
    <x v="0"/>
    <n v="26"/>
    <s v="18-29"/>
    <x v="1"/>
    <s v="ne"/>
    <x v="0"/>
    <s v="ne"/>
    <s v="ne"/>
    <n v="120"/>
    <n v="80"/>
    <n v="21.8"/>
    <s v="norma"/>
    <n v="4.45"/>
    <x v="0"/>
    <n v="2.79"/>
    <n v="1.27"/>
    <n v="0.86"/>
    <n v="0.05"/>
    <s v="5-10%"/>
  </r>
  <r>
    <n v="397"/>
    <x v="0"/>
    <n v="34"/>
    <s v="30-44"/>
    <x v="1"/>
    <s v="ne"/>
    <x v="0"/>
    <s v="ne"/>
    <s v="ne"/>
    <n v="130"/>
    <n v="80"/>
    <n v="27.5"/>
    <s v="nadváha"/>
    <n v="4.22"/>
    <x v="0"/>
    <n v="2.77"/>
    <n v="0.78"/>
    <n v="1.48"/>
    <n v="0.05"/>
    <s v="10-20%"/>
  </r>
  <r>
    <n v="398"/>
    <x v="0"/>
    <n v="45"/>
    <s v="45-59"/>
    <x v="1"/>
    <s v="ne"/>
    <x v="0"/>
    <s v="ne"/>
    <s v="ne"/>
    <n v="110"/>
    <n v="70"/>
    <n v="22.8"/>
    <s v="norma"/>
    <n v="4.34"/>
    <x v="0"/>
    <n v="2.33"/>
    <n v="1.49"/>
    <n v="1.1499999999999999"/>
    <n v="0.05"/>
    <s v="5-10%"/>
  </r>
  <r>
    <n v="399"/>
    <x v="0"/>
    <n v="40"/>
    <s v="30-44"/>
    <x v="1"/>
    <s v="ne"/>
    <x v="1"/>
    <s v="ne"/>
    <s v="ano"/>
    <n v="130"/>
    <n v="95"/>
    <n v="29.1"/>
    <s v="nadváha"/>
    <n v="5.54"/>
    <x v="1"/>
    <n v="3.17"/>
    <n v="1.42"/>
    <n v="2.09"/>
    <s v="5-10%"/>
    <s v="20-40%"/>
  </r>
  <r>
    <n v="400"/>
    <x v="0"/>
    <n v="28"/>
    <s v="18-29"/>
    <x v="1"/>
    <s v="ne"/>
    <x v="0"/>
    <s v="ne"/>
    <s v="ne"/>
    <n v="130"/>
    <n v="80"/>
    <n v="19.600000000000001"/>
    <s v="norma"/>
    <n v="3.85"/>
    <x v="0"/>
    <n v="2.5"/>
    <n v="1.04"/>
    <n v="0.69"/>
    <n v="0.05"/>
    <s v="5-10%"/>
  </r>
  <r>
    <n v="401"/>
    <x v="0"/>
    <n v="65"/>
    <s v="60 a více"/>
    <x v="1"/>
    <s v="ne"/>
    <x v="1"/>
    <s v="ne"/>
    <s v="ano"/>
    <n v="140"/>
    <n v="80"/>
    <n v="26.1"/>
    <s v="nadváha"/>
    <n v="5.41"/>
    <x v="1"/>
    <n v="3.53"/>
    <n v="1.29"/>
    <n v="1.3"/>
    <s v="10-20%"/>
    <s v="10-20%"/>
  </r>
  <r>
    <n v="402"/>
    <x v="0"/>
    <n v="31"/>
    <s v="30-44"/>
    <x v="1"/>
    <s v="ne"/>
    <x v="0"/>
    <s v="ne"/>
    <s v="ano"/>
    <n v="120"/>
    <n v="70"/>
    <n v="25.9"/>
    <s v="nadváha"/>
    <n v="4.4800000000000004"/>
    <x v="0"/>
    <n v="2.71"/>
    <n v="1.28"/>
    <n v="1.08"/>
    <n v="0.05"/>
    <s v="10-20%"/>
  </r>
  <r>
    <n v="403"/>
    <x v="0"/>
    <n v="37"/>
    <s v="30-44"/>
    <x v="1"/>
    <s v="ne"/>
    <x v="0"/>
    <s v="ne"/>
    <s v="ne"/>
    <n v="115"/>
    <n v="80"/>
    <n v="26.2"/>
    <s v="nadváha"/>
    <n v="4.7699999999999996"/>
    <x v="0"/>
    <n v="2.61"/>
    <n v="1.27"/>
    <n v="1.95"/>
    <n v="0.05"/>
    <s v="10-20%"/>
  </r>
  <r>
    <n v="404"/>
    <x v="1"/>
    <n v="30"/>
    <s v="30-44"/>
    <x v="1"/>
    <s v="ano"/>
    <x v="0"/>
    <s v="ne"/>
    <s v="ano"/>
    <n v="100"/>
    <n v="60"/>
    <n v="18.5"/>
    <s v="norma"/>
    <n v="3.07"/>
    <x v="0"/>
    <n v="1.61"/>
    <n v="1.26"/>
    <n v="0.45"/>
    <n v="0.05"/>
    <n v="0.05"/>
  </r>
  <r>
    <n v="405"/>
    <x v="1"/>
    <n v="54"/>
    <s v="45-59"/>
    <x v="1"/>
    <s v="ne"/>
    <x v="0"/>
    <s v="ne"/>
    <s v="ne"/>
    <n v="120"/>
    <n v="80"/>
    <n v="20.3"/>
    <s v="norma"/>
    <n v="5.21"/>
    <x v="1"/>
    <n v="3.11"/>
    <n v="1.71"/>
    <n v="0.86"/>
    <s v="5-10%"/>
    <s v="5-10%"/>
  </r>
  <r>
    <n v="406"/>
    <x v="1"/>
    <n v="54"/>
    <s v="45-59"/>
    <x v="1"/>
    <s v="ne"/>
    <x v="0"/>
    <s v="ne"/>
    <s v="ano"/>
    <n v="125"/>
    <n v="80"/>
    <n v="21.7"/>
    <s v="norma"/>
    <n v="5.57"/>
    <x v="1"/>
    <n v="3.08"/>
    <n v="2.04"/>
    <n v="1"/>
    <s v="5-10%"/>
    <s v="5-10%"/>
  </r>
  <r>
    <n v="407"/>
    <x v="1"/>
    <n v="53"/>
    <s v="45-59"/>
    <x v="0"/>
    <s v="ne"/>
    <x v="0"/>
    <s v="ne"/>
    <s v="ne"/>
    <n v="140"/>
    <n v="90"/>
    <n v="27.5"/>
    <s v="nadváha"/>
    <n v="6.63"/>
    <x v="1"/>
    <n v="4.18"/>
    <n v="0.9"/>
    <n v="3.41"/>
    <s v="10-20%"/>
    <s v="20-40%"/>
  </r>
  <r>
    <n v="408"/>
    <x v="1"/>
    <n v="22"/>
    <s v="18-29"/>
    <x v="0"/>
    <s v="ne"/>
    <x v="0"/>
    <s v="ne"/>
    <s v="ano"/>
    <n v="120"/>
    <n v="75"/>
    <n v="22.5"/>
    <s v="norma"/>
    <n v="4.7"/>
    <x v="0"/>
    <n v="2.56"/>
    <n v="1.26"/>
    <n v="1.93"/>
    <n v="0.05"/>
    <s v="10-20%"/>
  </r>
  <r>
    <n v="409"/>
    <x v="1"/>
    <n v="54"/>
    <s v="45-59"/>
    <x v="1"/>
    <s v="ne"/>
    <x v="1"/>
    <s v="ne"/>
    <s v="ano"/>
    <n v="160"/>
    <n v="100"/>
    <n v="27.6"/>
    <s v="nadváha"/>
    <n v="6.16"/>
    <x v="1"/>
    <n v="4.0199999999999996"/>
    <n v="1.63"/>
    <n v="1.1200000000000001"/>
    <s v="5-10%"/>
    <s v="10-20%"/>
  </r>
  <r>
    <n v="410"/>
    <x v="1"/>
    <n v="39"/>
    <s v="30-44"/>
    <x v="0"/>
    <s v="ne"/>
    <x v="0"/>
    <s v="ne"/>
    <s v="ano"/>
    <n v="120"/>
    <n v="80"/>
    <n v="19.5"/>
    <s v="norma"/>
    <n v="5.29"/>
    <x v="1"/>
    <n v="3.31"/>
    <n v="1.46"/>
    <n v="1.1399999999999999"/>
    <n v="0.05"/>
    <s v="10-20%"/>
  </r>
  <r>
    <n v="411"/>
    <x v="1"/>
    <n v="19"/>
    <s v="18-29"/>
    <x v="1"/>
    <s v="ne"/>
    <x v="0"/>
    <s v="ne"/>
    <s v="ano"/>
    <n v="120"/>
    <n v="80"/>
    <n v="21.2"/>
    <s v="norma"/>
    <n v="3.96"/>
    <x v="0"/>
    <n v="2.2999999999999998"/>
    <n v="1.32"/>
    <n v="0.75"/>
    <n v="0.05"/>
    <n v="0.05"/>
  </r>
  <r>
    <n v="412"/>
    <x v="1"/>
    <n v="59"/>
    <s v="45-59"/>
    <x v="1"/>
    <s v="ne"/>
    <x v="0"/>
    <s v="ne"/>
    <s v="ne"/>
    <n v="140"/>
    <n v="90"/>
    <n v="30.1"/>
    <s v="obezita"/>
    <n v="4.92"/>
    <x v="0"/>
    <n v="2.96"/>
    <n v="1.56"/>
    <n v="0.89"/>
    <s v="5-10%"/>
    <s v="5-10%"/>
  </r>
  <r>
    <n v="413"/>
    <x v="1"/>
    <n v="26"/>
    <s v="18-29"/>
    <x v="1"/>
    <s v="ne"/>
    <x v="0"/>
    <s v="ne"/>
    <s v="ne"/>
    <n v="120"/>
    <n v="80"/>
    <n v="21.8"/>
    <s v="norma"/>
    <n v="5.68"/>
    <x v="1"/>
    <n v="3.98"/>
    <n v="1.43"/>
    <n v="0.59"/>
    <n v="0.05"/>
    <s v="5-10%"/>
  </r>
  <r>
    <n v="414"/>
    <x v="1"/>
    <n v="19"/>
    <s v="18-29"/>
    <x v="0"/>
    <s v="ne"/>
    <x v="0"/>
    <s v="ne"/>
    <s v="ne"/>
    <n v="110"/>
    <n v="60"/>
    <n v="20.100000000000001"/>
    <s v="norma"/>
    <n v="5.08"/>
    <x v="0"/>
    <n v="3.13"/>
    <n v="1.33"/>
    <n v="1.36"/>
    <n v="0.05"/>
    <s v="10-20%"/>
  </r>
  <r>
    <n v="415"/>
    <x v="1"/>
    <n v="28"/>
    <s v="18-29"/>
    <x v="1"/>
    <s v="ne"/>
    <x v="0"/>
    <s v="ne"/>
    <s v="ne"/>
    <n v="110"/>
    <n v="60"/>
    <n v="20"/>
    <s v="norma"/>
    <n v="5.45"/>
    <x v="1"/>
    <n v="2.75"/>
    <n v="2"/>
    <n v="1.53"/>
    <n v="0.05"/>
    <s v="5-10%"/>
  </r>
  <r>
    <n v="416"/>
    <x v="1"/>
    <n v="21"/>
    <s v="18-29"/>
    <x v="1"/>
    <s v="ne"/>
    <x v="0"/>
    <s v="ne"/>
    <s v="ne"/>
    <n v="115"/>
    <n v="75"/>
    <n v="24.2"/>
    <s v="norma"/>
    <n v="5.01"/>
    <x v="0"/>
    <n v="2.74"/>
    <n v="1.77"/>
    <n v="1.1100000000000001"/>
    <n v="0.05"/>
    <s v="5-10%"/>
  </r>
  <r>
    <n v="417"/>
    <x v="1"/>
    <n v="21"/>
    <s v="18-29"/>
    <x v="1"/>
    <s v="ne"/>
    <x v="0"/>
    <s v="ne"/>
    <s v="ne"/>
    <n v="115"/>
    <n v="80"/>
    <n v="20.100000000000001"/>
    <s v="norma"/>
    <n v="3.38"/>
    <x v="0"/>
    <n v="1.62"/>
    <n v="1.4"/>
    <n v="0.79"/>
    <n v="0.05"/>
    <n v="0.05"/>
  </r>
  <r>
    <n v="418"/>
    <x v="1"/>
    <n v="57"/>
    <s v="45-59"/>
    <x v="1"/>
    <s v="ne"/>
    <x v="1"/>
    <s v="ne"/>
    <s v="ne"/>
    <n v="125"/>
    <n v="80"/>
    <n v="22"/>
    <s v="norma"/>
    <n v="5.97"/>
    <x v="1"/>
    <n v="3.85"/>
    <n v="1.32"/>
    <n v="1.76"/>
    <s v="5-10%"/>
    <s v="5-10%"/>
  </r>
  <r>
    <n v="419"/>
    <x v="1"/>
    <n v="28"/>
    <s v="18-29"/>
    <x v="1"/>
    <s v="ne"/>
    <x v="0"/>
    <s v="ne"/>
    <s v="ano"/>
    <n v="120"/>
    <n v="80"/>
    <n v="22.4"/>
    <s v="norma"/>
    <n v="4.6399999999999997"/>
    <x v="0"/>
    <n v="2.97"/>
    <n v="1.29"/>
    <n v="0.83"/>
    <n v="0.05"/>
    <s v="5-10%"/>
  </r>
  <r>
    <n v="420"/>
    <x v="1"/>
    <n v="21"/>
    <s v="18-29"/>
    <x v="0"/>
    <s v="ne"/>
    <x v="0"/>
    <s v="ne"/>
    <m/>
    <n v="115"/>
    <n v="70"/>
    <n v="24"/>
    <s v="norma"/>
    <n v="4.78"/>
    <x v="0"/>
    <n v="2.99"/>
    <n v="1.44"/>
    <n v="0.76"/>
    <n v="0.05"/>
    <s v="10-20%"/>
  </r>
  <r>
    <n v="421"/>
    <x v="1"/>
    <n v="52"/>
    <s v="45-59"/>
    <x v="0"/>
    <s v="ne"/>
    <x v="1"/>
    <s v="ne"/>
    <s v="ne"/>
    <n v="130"/>
    <n v="90"/>
    <n v="28.7"/>
    <s v="nadváha"/>
    <n v="4.01"/>
    <x v="0"/>
    <n v="2.12"/>
    <n v="1.33"/>
    <n v="1.24"/>
    <n v="0.05"/>
    <s v="5-10%"/>
  </r>
  <r>
    <n v="422"/>
    <x v="1"/>
    <n v="37"/>
    <s v="30-44"/>
    <x v="0"/>
    <s v="ne"/>
    <x v="0"/>
    <s v="ne"/>
    <s v="ano"/>
    <n v="140"/>
    <n v="80"/>
    <n v="22.2"/>
    <s v="norma"/>
    <n v="5.41"/>
    <x v="1"/>
    <n v="3.29"/>
    <n v="1.72"/>
    <n v="0.88"/>
    <n v="0.05"/>
    <s v="10-20%"/>
  </r>
  <r>
    <n v="423"/>
    <x v="1"/>
    <n v="22"/>
    <s v="18-29"/>
    <x v="1"/>
    <s v="ne"/>
    <x v="0"/>
    <s v="ne"/>
    <s v="ne"/>
    <n v="120"/>
    <n v="80"/>
    <n v="18.600000000000001"/>
    <s v="norma"/>
    <n v="3.91"/>
    <x v="0"/>
    <n v="1.86"/>
    <n v="1.73"/>
    <n v="0.7"/>
    <n v="0.05"/>
    <n v="0.05"/>
  </r>
  <r>
    <n v="424"/>
    <x v="1"/>
    <n v="57"/>
    <s v="45-59"/>
    <x v="1"/>
    <s v="ne"/>
    <x v="1"/>
    <s v="ne"/>
    <s v="ano"/>
    <n v="160"/>
    <n v="100"/>
    <n v="29.4"/>
    <s v="nadváha"/>
    <n v="4.9800000000000004"/>
    <x v="0"/>
    <n v="2.72"/>
    <n v="1.92"/>
    <n v="0.74"/>
    <s v="5-10%"/>
    <s v="10-20%"/>
  </r>
  <r>
    <n v="425"/>
    <x v="1"/>
    <n v="26"/>
    <s v="18-29"/>
    <x v="1"/>
    <s v="ne"/>
    <x v="0"/>
    <s v="ne"/>
    <s v="ano"/>
    <n v="120"/>
    <n v="80"/>
    <n v="18.100000000000001"/>
    <s v="podváha"/>
    <n v="4.71"/>
    <x v="0"/>
    <n v="2.67"/>
    <n v="1.69"/>
    <n v="0.77"/>
    <n v="0.05"/>
    <s v="5-10%"/>
  </r>
  <r>
    <n v="426"/>
    <x v="1"/>
    <n v="22"/>
    <s v="18-29"/>
    <x v="1"/>
    <s v="ne"/>
    <x v="0"/>
    <s v="ne"/>
    <s v="ano"/>
    <n v="110"/>
    <n v="70"/>
    <n v="21"/>
    <s v="norma"/>
    <n v="5.34"/>
    <x v="1"/>
    <n v="3.33"/>
    <n v="1.52"/>
    <n v="1.07"/>
    <n v="0.05"/>
    <s v="5-10%"/>
  </r>
  <r>
    <n v="427"/>
    <x v="1"/>
    <n v="35"/>
    <s v="30-44"/>
    <x v="0"/>
    <s v="ne"/>
    <x v="0"/>
    <s v="ne"/>
    <s v="ne"/>
    <n v="115"/>
    <n v="80"/>
    <n v="20.8"/>
    <s v="norma"/>
    <n v="4.5999999999999996"/>
    <x v="0"/>
    <n v="2.17"/>
    <n v="1.91"/>
    <n v="1.1499999999999999"/>
    <n v="0.05"/>
    <s v="10-20%"/>
  </r>
  <r>
    <n v="428"/>
    <x v="1"/>
    <n v="26"/>
    <s v="18-29"/>
    <x v="1"/>
    <s v="ne"/>
    <x v="0"/>
    <s v="ne"/>
    <s v="ano"/>
    <n v="120"/>
    <n v="80"/>
    <n v="30.5"/>
    <s v="obezita"/>
    <n v="4.26"/>
    <x v="0"/>
    <n v="1.84"/>
    <n v="1.52"/>
    <n v="1.98"/>
    <n v="0.05"/>
    <n v="0.05"/>
  </r>
  <r>
    <n v="429"/>
    <x v="1"/>
    <n v="46"/>
    <s v="45-59"/>
    <x v="1"/>
    <s v="ne"/>
    <x v="0"/>
    <s v="ne"/>
    <s v="ano"/>
    <n v="120"/>
    <n v="80"/>
    <n v="22.9"/>
    <s v="norma"/>
    <n v="4.42"/>
    <x v="0"/>
    <n v="2.25"/>
    <n v="1.86"/>
    <n v="0.69"/>
    <n v="0.05"/>
    <n v="0.05"/>
  </r>
  <r>
    <n v="430"/>
    <x v="1"/>
    <n v="32"/>
    <s v="30-44"/>
    <x v="0"/>
    <s v="ne"/>
    <x v="0"/>
    <s v="ne"/>
    <s v="ano"/>
    <n v="120"/>
    <n v="80"/>
    <n v="23.3"/>
    <s v="norma"/>
    <n v="5.33"/>
    <x v="1"/>
    <n v="3.33"/>
    <n v="1.08"/>
    <n v="2.0299999999999998"/>
    <n v="0.05"/>
    <s v="10-20%"/>
  </r>
  <r>
    <n v="431"/>
    <x v="1"/>
    <n v="26"/>
    <s v="18-29"/>
    <x v="0"/>
    <s v="ne"/>
    <x v="0"/>
    <s v="ne"/>
    <s v="ano"/>
    <n v="100"/>
    <n v="70"/>
    <n v="19.5"/>
    <s v="norma"/>
    <n v="5.09"/>
    <x v="0"/>
    <n v="3.19"/>
    <n v="1.38"/>
    <n v="1.1399999999999999"/>
    <n v="0.05"/>
    <s v="10-20%"/>
  </r>
  <r>
    <n v="432"/>
    <x v="1"/>
    <n v="36"/>
    <s v="30-44"/>
    <x v="0"/>
    <s v="ne"/>
    <x v="0"/>
    <s v="ne"/>
    <s v="ano"/>
    <n v="130"/>
    <n v="95"/>
    <n v="35.200000000000003"/>
    <s v="obezita"/>
    <n v="6.27"/>
    <x v="1"/>
    <m/>
    <n v="0.78"/>
    <n v="6.63"/>
    <n v="0.05"/>
    <s v="10-20%"/>
  </r>
  <r>
    <n v="433"/>
    <x v="1"/>
    <n v="26"/>
    <s v="18-29"/>
    <x v="1"/>
    <s v="ne"/>
    <x v="0"/>
    <s v="ne"/>
    <s v="ne"/>
    <n v="120"/>
    <n v="75"/>
    <n v="20.399999999999999"/>
    <s v="norma"/>
    <n v="4.3099999999999996"/>
    <x v="0"/>
    <n v="1.84"/>
    <n v="2.0699999999999998"/>
    <n v="0.89"/>
    <n v="0.05"/>
    <s v="5-10%"/>
  </r>
  <r>
    <n v="434"/>
    <x v="1"/>
    <n v="57"/>
    <s v="45-59"/>
    <x v="0"/>
    <s v="ne"/>
    <x v="0"/>
    <s v="ne"/>
    <s v="ano"/>
    <n v="110"/>
    <n v="70"/>
    <n v="18.899999999999999"/>
    <s v="norma"/>
    <n v="5.0199999999999996"/>
    <x v="0"/>
    <n v="2.74"/>
    <n v="1.73"/>
    <n v="1.22"/>
    <s v="5-10%"/>
    <s v="10-20%"/>
  </r>
  <r>
    <n v="435"/>
    <x v="1"/>
    <n v="33"/>
    <s v="30-44"/>
    <x v="0"/>
    <s v="ne"/>
    <x v="0"/>
    <s v="ne"/>
    <s v="ne"/>
    <n v="115"/>
    <n v="80"/>
    <n v="19.8"/>
    <s v="norma"/>
    <n v="4.34"/>
    <x v="0"/>
    <n v="2.2000000000000002"/>
    <n v="1.84"/>
    <n v="0.67"/>
    <n v="0.05"/>
    <s v="5-10%"/>
  </r>
  <r>
    <n v="436"/>
    <x v="1"/>
    <n v="31"/>
    <s v="30-44"/>
    <x v="0"/>
    <s v="ne"/>
    <x v="0"/>
    <s v="ne"/>
    <m/>
    <n v="90"/>
    <n v="60"/>
    <n v="23.5"/>
    <s v="norma"/>
    <n v="3.57"/>
    <x v="0"/>
    <n v="1.67"/>
    <n v="1.43"/>
    <n v="1.03"/>
    <n v="0.05"/>
    <s v="5-10%"/>
  </r>
  <r>
    <n v="437"/>
    <x v="1"/>
    <n v="27"/>
    <s v="18-29"/>
    <x v="1"/>
    <s v="ne"/>
    <x v="0"/>
    <s v="ne"/>
    <s v="ne"/>
    <n v="110"/>
    <n v="70"/>
    <n v="20.5"/>
    <s v="norma"/>
    <n v="4.3899999999999997"/>
    <x v="0"/>
    <n v="2.39"/>
    <n v="1.76"/>
    <n v="0.52"/>
    <n v="0.05"/>
    <n v="0.05"/>
  </r>
  <r>
    <n v="438"/>
    <x v="1"/>
    <n v="24"/>
    <s v="18-29"/>
    <x v="1"/>
    <s v="ne"/>
    <x v="0"/>
    <s v="ne"/>
    <s v="ano"/>
    <n v="140"/>
    <n v="80"/>
    <n v="27.3"/>
    <s v="nadváha"/>
    <n v="5.22"/>
    <x v="1"/>
    <n v="2.88"/>
    <n v="1.85"/>
    <n v="1.07"/>
    <n v="0.05"/>
    <s v="5-10%"/>
  </r>
  <r>
    <n v="439"/>
    <x v="1"/>
    <n v="34"/>
    <s v="30-44"/>
    <x v="0"/>
    <s v="ne"/>
    <x v="0"/>
    <s v="ne"/>
    <s v="ano"/>
    <n v="130"/>
    <n v="80"/>
    <n v="20.9"/>
    <s v="norma"/>
    <n v="5.05"/>
    <x v="0"/>
    <n v="3.25"/>
    <n v="1.43"/>
    <n v="0.82"/>
    <n v="0.05"/>
    <s v="10-20%"/>
  </r>
  <r>
    <n v="440"/>
    <x v="1"/>
    <n v="50"/>
    <s v="45-59"/>
    <x v="1"/>
    <s v="ne"/>
    <x v="0"/>
    <s v="ne"/>
    <s v="ano"/>
    <n v="130"/>
    <n v="70"/>
    <n v="26"/>
    <s v="nadváha"/>
    <n v="6.44"/>
    <x v="1"/>
    <n v="4.76"/>
    <n v="1.1200000000000001"/>
    <n v="1.23"/>
    <s v="5-10%"/>
    <s v="5-10%"/>
  </r>
  <r>
    <n v="441"/>
    <x v="1"/>
    <n v="33"/>
    <s v="30-44"/>
    <x v="1"/>
    <s v="ne"/>
    <x v="0"/>
    <s v="ne"/>
    <s v="ne"/>
    <n v="160"/>
    <n v="105"/>
    <n v="22.6"/>
    <s v="norma"/>
    <n v="4.76"/>
    <x v="0"/>
    <n v="2.71"/>
    <n v="1.74"/>
    <n v="0.69"/>
    <n v="0.05"/>
    <s v="10-20%"/>
  </r>
  <r>
    <n v="442"/>
    <x v="1"/>
    <n v="28"/>
    <s v="18-29"/>
    <x v="1"/>
    <s v="ne"/>
    <x v="0"/>
    <s v="ne"/>
    <s v="ano"/>
    <n v="100"/>
    <n v="60"/>
    <n v="18.8"/>
    <s v="norma"/>
    <n v="3.26"/>
    <x v="0"/>
    <n v="1.55"/>
    <n v="1.48"/>
    <n v="0.51"/>
    <n v="0.05"/>
    <n v="0.05"/>
  </r>
  <r>
    <n v="443"/>
    <x v="1"/>
    <n v="44"/>
    <s v="30-44"/>
    <x v="1"/>
    <s v="ne"/>
    <x v="0"/>
    <m/>
    <s v="ano"/>
    <n v="140"/>
    <n v="80"/>
    <n v="32.700000000000003"/>
    <s v="obezita"/>
    <n v="5.49"/>
    <x v="1"/>
    <n v="3.52"/>
    <n v="1.3"/>
    <n v="1.47"/>
    <n v="0.05"/>
    <s v="5-10%"/>
  </r>
  <r>
    <n v="444"/>
    <x v="1"/>
    <n v="55"/>
    <s v="45-59"/>
    <x v="1"/>
    <s v="ne"/>
    <x v="0"/>
    <s v="ne"/>
    <s v="ne"/>
    <n v="130"/>
    <n v="80"/>
    <n v="20.7"/>
    <s v="norma"/>
    <n v="5.09"/>
    <x v="0"/>
    <n v="2.1800000000000002"/>
    <n v="2.48"/>
    <n v="0.95"/>
    <s v="5-10%"/>
    <s v="5-10%"/>
  </r>
  <r>
    <n v="445"/>
    <x v="1"/>
    <n v="33"/>
    <s v="30-44"/>
    <x v="1"/>
    <s v="ne"/>
    <x v="0"/>
    <s v="ne"/>
    <s v="ano"/>
    <n v="130"/>
    <n v="80"/>
    <n v="22.1"/>
    <s v="norma"/>
    <n v="3.82"/>
    <x v="0"/>
    <n v="2"/>
    <n v="1.46"/>
    <n v="0.79"/>
    <n v="0.05"/>
    <n v="0.05"/>
  </r>
  <r>
    <n v="446"/>
    <x v="1"/>
    <n v="24"/>
    <s v="18-29"/>
    <x v="1"/>
    <s v="ne"/>
    <x v="0"/>
    <s v="ne"/>
    <s v="ne"/>
    <n v="120"/>
    <n v="75"/>
    <n v="32.4"/>
    <s v="obezita"/>
    <n v="4.54"/>
    <x v="0"/>
    <n v="2.5299999999999998"/>
    <n v="1.36"/>
    <n v="1.43"/>
    <n v="0.05"/>
    <s v="5-10%"/>
  </r>
  <r>
    <n v="447"/>
    <x v="1"/>
    <n v="51"/>
    <s v="45-59"/>
    <x v="1"/>
    <s v="ne"/>
    <x v="0"/>
    <s v="ne"/>
    <s v="ano"/>
    <n v="120"/>
    <n v="70"/>
    <n v="23.6"/>
    <s v="norma"/>
    <n v="5.92"/>
    <x v="1"/>
    <n v="3.32"/>
    <n v="2.2599999999999998"/>
    <n v="0.75"/>
    <s v="5-10%"/>
    <s v="5-10%"/>
  </r>
  <r>
    <n v="448"/>
    <x v="1"/>
    <n v="56"/>
    <s v="45-59"/>
    <x v="0"/>
    <s v="ne"/>
    <x v="0"/>
    <s v="ne"/>
    <s v="ano"/>
    <n v="130"/>
    <n v="90"/>
    <n v="20.399999999999999"/>
    <s v="norma"/>
    <n v="10.050000000000001"/>
    <x v="1"/>
    <n v="7.52"/>
    <n v="2.0499999999999998"/>
    <n v="1.05"/>
    <s v="10-20%"/>
    <s v="20-40%"/>
  </r>
  <r>
    <n v="449"/>
    <x v="1"/>
    <n v="26"/>
    <s v="18-29"/>
    <x v="1"/>
    <s v="ne"/>
    <x v="0"/>
    <s v="ne"/>
    <s v="ne"/>
    <n v="120"/>
    <n v="80"/>
    <n v="24.9"/>
    <s v="norma"/>
    <n v="3.88"/>
    <x v="0"/>
    <n v="2.2999999999999998"/>
    <n v="1.31"/>
    <n v="0.6"/>
    <n v="0.05"/>
    <n v="0.05"/>
  </r>
  <r>
    <n v="450"/>
    <x v="1"/>
    <n v="48"/>
    <s v="45-59"/>
    <x v="1"/>
    <s v="ne"/>
    <x v="0"/>
    <s v="ne"/>
    <s v="ne"/>
    <n v="130"/>
    <n v="80"/>
    <n v="31.1"/>
    <s v="obezita"/>
    <n v="4.67"/>
    <x v="0"/>
    <n v="2.6"/>
    <n v="1.3"/>
    <n v="1.69"/>
    <n v="0.05"/>
    <s v="5-10%"/>
  </r>
  <r>
    <n v="451"/>
    <x v="1"/>
    <n v="43"/>
    <s v="30-44"/>
    <x v="1"/>
    <s v="ne"/>
    <x v="0"/>
    <s v="ne"/>
    <s v="ano"/>
    <n v="150"/>
    <n v="90"/>
    <n v="22.3"/>
    <s v="norma"/>
    <n v="5.48"/>
    <x v="1"/>
    <n v="2.54"/>
    <n v="1.64"/>
    <n v="2.85"/>
    <n v="0.05"/>
    <s v="5-10%"/>
  </r>
  <r>
    <n v="452"/>
    <x v="1"/>
    <n v="26"/>
    <s v="18-29"/>
    <x v="0"/>
    <s v="ne"/>
    <x v="0"/>
    <s v="ne"/>
    <s v="ne"/>
    <n v="115"/>
    <n v="80"/>
    <n v="19.7"/>
    <s v="norma"/>
    <n v="5.51"/>
    <x v="1"/>
    <n v="3.12"/>
    <n v="1.78"/>
    <n v="1.34"/>
    <n v="0.05"/>
    <s v="10-20%"/>
  </r>
  <r>
    <n v="453"/>
    <x v="1"/>
    <n v="19"/>
    <s v="18-29"/>
    <x v="0"/>
    <s v="ne"/>
    <x v="0"/>
    <s v="ne"/>
    <s v="ne"/>
    <n v="120"/>
    <n v="80"/>
    <n v="21.2"/>
    <s v="norma"/>
    <n v="4.78"/>
    <x v="0"/>
    <n v="2.56"/>
    <n v="1.78"/>
    <n v="0.96"/>
    <n v="0.05"/>
    <s v="10-20%"/>
  </r>
  <r>
    <n v="454"/>
    <x v="1"/>
    <n v="33"/>
    <s v="30-44"/>
    <x v="1"/>
    <s v="ne"/>
    <x v="0"/>
    <s v="ne"/>
    <s v="ano"/>
    <n v="120"/>
    <n v="80"/>
    <n v="18.7"/>
    <s v="norma"/>
    <n v="3.6"/>
    <x v="0"/>
    <n v="1.83"/>
    <n v="1.56"/>
    <n v="0.46"/>
    <n v="0.05"/>
    <n v="0.05"/>
  </r>
  <r>
    <n v="455"/>
    <x v="1"/>
    <n v="59"/>
    <s v="45-59"/>
    <x v="1"/>
    <s v="ne"/>
    <x v="1"/>
    <s v="ne"/>
    <s v="ano"/>
    <n v="160"/>
    <n v="100"/>
    <n v="26.2"/>
    <s v="nadváha"/>
    <n v="7.81"/>
    <x v="1"/>
    <n v="5.42"/>
    <n v="1.25"/>
    <n v="2.5"/>
    <s v="10-20%"/>
    <s v="10-20%"/>
  </r>
  <r>
    <n v="456"/>
    <x v="1"/>
    <n v="19"/>
    <s v="18-29"/>
    <x v="0"/>
    <s v="ne"/>
    <x v="0"/>
    <s v="ne"/>
    <s v="ne"/>
    <n v="110"/>
    <n v="70"/>
    <n v="23.8"/>
    <s v="norma"/>
    <n v="4.47"/>
    <x v="0"/>
    <n v="2.1"/>
    <n v="1.68"/>
    <n v="1.51"/>
    <n v="0.05"/>
    <s v="10-20%"/>
  </r>
  <r>
    <n v="457"/>
    <x v="1"/>
    <n v="27"/>
    <s v="18-29"/>
    <x v="1"/>
    <s v="ne"/>
    <x v="0"/>
    <s v="ne"/>
    <s v="ano"/>
    <n v="120"/>
    <n v="80"/>
    <n v="32.4"/>
    <s v="obezita"/>
    <n v="5.27"/>
    <x v="1"/>
    <n v="2.78"/>
    <n v="1.46"/>
    <n v="2.2599999999999998"/>
    <n v="0.05"/>
    <s v="5-10%"/>
  </r>
  <r>
    <n v="458"/>
    <x v="1"/>
    <n v="22"/>
    <s v="18-29"/>
    <x v="1"/>
    <s v="ne"/>
    <x v="0"/>
    <s v="ne"/>
    <s v="ano"/>
    <n v="130"/>
    <n v="80"/>
    <n v="19.2"/>
    <s v="norma"/>
    <n v="4.47"/>
    <x v="0"/>
    <n v="2.5099999999999998"/>
    <n v="1.64"/>
    <n v="0.7"/>
    <n v="0.05"/>
    <s v="5-10%"/>
  </r>
  <r>
    <n v="459"/>
    <x v="1"/>
    <n v="31"/>
    <s v="30-44"/>
    <x v="0"/>
    <s v="ne"/>
    <x v="0"/>
    <s v="ne"/>
    <s v="ano"/>
    <n v="100"/>
    <n v="60"/>
    <n v="22.3"/>
    <s v="norma"/>
    <n v="4.75"/>
    <x v="0"/>
    <n v="2.4300000000000002"/>
    <n v="1.92"/>
    <n v="0.89"/>
    <n v="0.05"/>
    <s v="10-20%"/>
  </r>
  <r>
    <n v="460"/>
    <x v="1"/>
    <n v="32"/>
    <s v="30-44"/>
    <x v="1"/>
    <s v="ne"/>
    <x v="0"/>
    <s v="ne"/>
    <s v="ano"/>
    <n v="120"/>
    <n v="70"/>
    <n v="23.7"/>
    <s v="norma"/>
    <n v="4.95"/>
    <x v="0"/>
    <n v="2.82"/>
    <n v="1.73"/>
    <n v="0.89"/>
    <n v="0.05"/>
    <s v="5-10%"/>
  </r>
  <r>
    <n v="461"/>
    <x v="1"/>
    <n v="21"/>
    <s v="18-29"/>
    <x v="1"/>
    <s v="ne"/>
    <x v="0"/>
    <s v="ne"/>
    <s v="ano"/>
    <n v="110"/>
    <n v="60"/>
    <n v="22.5"/>
    <s v="norma"/>
    <n v="4.4000000000000004"/>
    <x v="0"/>
    <n v="2.1"/>
    <n v="1.8"/>
    <n v="1.1100000000000001"/>
    <n v="0.05"/>
    <n v="0.05"/>
  </r>
  <r>
    <n v="462"/>
    <x v="1"/>
    <n v="21"/>
    <s v="18-29"/>
    <x v="1"/>
    <s v="ne"/>
    <x v="0"/>
    <s v="ne"/>
    <s v="ano"/>
    <n v="110"/>
    <n v="60"/>
    <n v="21.1"/>
    <s v="norma"/>
    <n v="3.88"/>
    <x v="0"/>
    <n v="1.55"/>
    <n v="1.86"/>
    <n v="1.03"/>
    <n v="0.05"/>
    <n v="0.05"/>
  </r>
  <r>
    <n v="463"/>
    <x v="1"/>
    <n v="34"/>
    <s v="30-44"/>
    <x v="0"/>
    <s v="ne"/>
    <x v="0"/>
    <s v="ne"/>
    <m/>
    <n v="120"/>
    <n v="70"/>
    <n v="21.9"/>
    <s v="norma"/>
    <n v="4.18"/>
    <x v="0"/>
    <n v="2.2400000000000002"/>
    <n v="1.55"/>
    <n v="0.86"/>
    <n v="0.05"/>
    <s v="5-10%"/>
  </r>
  <r>
    <n v="464"/>
    <x v="1"/>
    <n v="24"/>
    <s v="18-29"/>
    <x v="0"/>
    <s v="ne"/>
    <x v="0"/>
    <s v="ne"/>
    <s v="ne"/>
    <n v="110"/>
    <n v="75"/>
    <n v="20.6"/>
    <s v="norma"/>
    <n v="4.9400000000000004"/>
    <x v="0"/>
    <n v="2.4700000000000002"/>
    <n v="2.23"/>
    <n v="0.52"/>
    <n v="0.05"/>
    <s v="10-20%"/>
  </r>
  <r>
    <n v="465"/>
    <x v="1"/>
    <n v="42"/>
    <s v="30-44"/>
    <x v="0"/>
    <s v="ne"/>
    <x v="0"/>
    <s v="ne"/>
    <s v="ne"/>
    <n v="125"/>
    <n v="85"/>
    <n v="20.9"/>
    <s v="norma"/>
    <n v="3.91"/>
    <x v="0"/>
    <n v="1.74"/>
    <n v="1.73"/>
    <n v="0.96"/>
    <n v="0.05"/>
    <s v="5-10%"/>
  </r>
  <r>
    <n v="466"/>
    <x v="1"/>
    <n v="58"/>
    <s v="45-59"/>
    <x v="0"/>
    <s v="ne"/>
    <x v="1"/>
    <s v="ne"/>
    <s v="ano"/>
    <n v="120"/>
    <n v="80"/>
    <n v="24.8"/>
    <s v="norma"/>
    <n v="7.44"/>
    <x v="1"/>
    <n v="5.25"/>
    <n v="1.48"/>
    <n v="1.56"/>
    <s v="10-20%"/>
    <s v="10-20%"/>
  </r>
  <r>
    <n v="467"/>
    <x v="1"/>
    <n v="29"/>
    <s v="18-29"/>
    <x v="1"/>
    <s v="ne"/>
    <x v="0"/>
    <s v="ne"/>
    <m/>
    <n v="110"/>
    <n v="70"/>
    <n v="18.899999999999999"/>
    <s v="norma"/>
    <n v="4.2699999999999996"/>
    <x v="0"/>
    <n v="2.04"/>
    <n v="1.73"/>
    <n v="1.1000000000000001"/>
    <n v="0.05"/>
    <n v="0.05"/>
  </r>
  <r>
    <n v="468"/>
    <x v="1"/>
    <n v="54"/>
    <s v="45-59"/>
    <x v="0"/>
    <s v="ne"/>
    <x v="0"/>
    <s v="ne"/>
    <s v="ano"/>
    <n v="110"/>
    <n v="80"/>
    <n v="30.8"/>
    <s v="obezita"/>
    <n v="7.56"/>
    <x v="1"/>
    <n v="5.65"/>
    <n v="1.06"/>
    <n v="1.88"/>
    <s v="10-20%"/>
    <s v="10-20%"/>
  </r>
  <r>
    <n v="469"/>
    <x v="1"/>
    <n v="46"/>
    <s v="45-59"/>
    <x v="0"/>
    <s v="ne"/>
    <x v="0"/>
    <s v="ne"/>
    <s v="ano"/>
    <n v="130"/>
    <n v="80"/>
    <n v="22.2"/>
    <s v="norma"/>
    <n v="5.92"/>
    <x v="1"/>
    <n v="3.61"/>
    <n v="1.55"/>
    <n v="1.67"/>
    <s v="10-20%"/>
    <s v="10-20%"/>
  </r>
  <r>
    <n v="470"/>
    <x v="1"/>
    <n v="29"/>
    <s v="18-29"/>
    <x v="1"/>
    <s v="ne"/>
    <x v="0"/>
    <s v="ne"/>
    <s v="ano"/>
    <n v="125"/>
    <n v="75"/>
    <n v="22.3"/>
    <s v="norma"/>
    <n v="6"/>
    <x v="1"/>
    <n v="3.78"/>
    <n v="1.67"/>
    <n v="1.2"/>
    <n v="0.05"/>
    <s v="5-10%"/>
  </r>
  <r>
    <n v="471"/>
    <x v="1"/>
    <n v="41"/>
    <s v="30-44"/>
    <x v="0"/>
    <s v="ne"/>
    <x v="0"/>
    <s v="ne"/>
    <s v="ne"/>
    <n v="115"/>
    <n v="80"/>
    <n v="23"/>
    <s v="norma"/>
    <n v="4.62"/>
    <x v="0"/>
    <n v="2.67"/>
    <n v="1.7"/>
    <n v="0.54"/>
    <n v="0.05"/>
    <s v="10-20%"/>
  </r>
  <r>
    <n v="472"/>
    <x v="1"/>
    <n v="31"/>
    <s v="30-44"/>
    <x v="1"/>
    <s v="ne"/>
    <x v="0"/>
    <s v="ne"/>
    <s v="ano"/>
    <n v="120"/>
    <n v="70"/>
    <n v="19.5"/>
    <s v="norma"/>
    <n v="4.78"/>
    <x v="0"/>
    <n v="2.94"/>
    <n v="1.56"/>
    <n v="0.62"/>
    <n v="0.05"/>
    <s v="5-10%"/>
  </r>
  <r>
    <n v="473"/>
    <x v="1"/>
    <n v="19"/>
    <s v="18-29"/>
    <x v="1"/>
    <s v="ne"/>
    <x v="0"/>
    <s v="ne"/>
    <s v="ne"/>
    <n v="130"/>
    <n v="80"/>
    <n v="24.5"/>
    <s v="norma"/>
    <n v="4.8499999999999996"/>
    <x v="0"/>
    <n v="2.74"/>
    <n v="1.5"/>
    <n v="1.34"/>
    <n v="0.05"/>
    <s v="5-10%"/>
  </r>
  <r>
    <n v="474"/>
    <x v="1"/>
    <n v="20"/>
    <s v="18-29"/>
    <x v="1"/>
    <s v="ne"/>
    <x v="0"/>
    <s v="ne"/>
    <s v="ano"/>
    <n v="125"/>
    <n v="75"/>
    <n v="21.1"/>
    <s v="norma"/>
    <n v="4.87"/>
    <x v="0"/>
    <n v="2.73"/>
    <n v="1.72"/>
    <n v="0.93"/>
    <n v="0.05"/>
    <s v="5-10%"/>
  </r>
  <r>
    <n v="475"/>
    <x v="1"/>
    <n v="47"/>
    <s v="45-59"/>
    <x v="1"/>
    <s v="ne"/>
    <x v="0"/>
    <s v="ne"/>
    <s v="ne"/>
    <n v="120"/>
    <n v="80"/>
    <n v="29.7"/>
    <s v="nadváha"/>
    <n v="4.38"/>
    <x v="0"/>
    <n v="2.5099999999999998"/>
    <n v="1.49"/>
    <n v="0.84"/>
    <n v="0.05"/>
    <n v="0.05"/>
  </r>
  <r>
    <n v="476"/>
    <x v="1"/>
    <n v="36"/>
    <s v="30-44"/>
    <x v="1"/>
    <s v="ne"/>
    <x v="0"/>
    <s v="ne"/>
    <s v="ano"/>
    <n v="110"/>
    <n v="75"/>
    <n v="23"/>
    <s v="norma"/>
    <n v="5.93"/>
    <x v="1"/>
    <n v="3.58"/>
    <n v="1.82"/>
    <n v="1.17"/>
    <n v="0.05"/>
    <s v="5-10%"/>
  </r>
  <r>
    <n v="477"/>
    <x v="1"/>
    <n v="23"/>
    <s v="18-29"/>
    <x v="1"/>
    <s v="ne"/>
    <x v="0"/>
    <s v="ne"/>
    <s v="ne"/>
    <n v="120"/>
    <n v="70"/>
    <n v="19.8"/>
    <s v="norma"/>
    <n v="5.21"/>
    <x v="1"/>
    <n v="2.68"/>
    <n v="1.88"/>
    <n v="1.42"/>
    <n v="0.05"/>
    <s v="5-10%"/>
  </r>
  <r>
    <n v="478"/>
    <x v="1"/>
    <n v="19"/>
    <s v="18-29"/>
    <x v="0"/>
    <s v="ne"/>
    <x v="0"/>
    <s v="ne"/>
    <s v="ne"/>
    <n v="120"/>
    <n v="80"/>
    <n v="18.399999999999999"/>
    <s v="podváha"/>
    <n v="3.66"/>
    <x v="0"/>
    <n v="1.97"/>
    <n v="1.24"/>
    <n v="1"/>
    <n v="0.05"/>
    <s v="5-10%"/>
  </r>
  <r>
    <n v="479"/>
    <x v="1"/>
    <n v="19"/>
    <s v="18-29"/>
    <x v="1"/>
    <s v="ne"/>
    <x v="0"/>
    <s v="ne"/>
    <s v="ne"/>
    <n v="120"/>
    <n v="70"/>
    <n v="19.7"/>
    <s v="norma"/>
    <n v="4.17"/>
    <x v="0"/>
    <n v="1.73"/>
    <n v="1.62"/>
    <n v="1.81"/>
    <n v="0.05"/>
    <n v="0.05"/>
  </r>
  <r>
    <n v="480"/>
    <x v="1"/>
    <n v="22"/>
    <s v="18-29"/>
    <x v="1"/>
    <s v="ne"/>
    <x v="0"/>
    <s v="ne"/>
    <s v="ano"/>
    <n v="120"/>
    <n v="80"/>
    <n v="20.8"/>
    <s v="norma"/>
    <n v="3.37"/>
    <x v="0"/>
    <n v="1.08"/>
    <n v="1.95"/>
    <n v="0.75"/>
    <n v="0.05"/>
    <n v="0.05"/>
  </r>
  <r>
    <n v="481"/>
    <x v="1"/>
    <n v="40"/>
    <s v="30-44"/>
    <x v="1"/>
    <s v="ne"/>
    <x v="0"/>
    <s v="ne"/>
    <s v="ano"/>
    <n v="110"/>
    <n v="70"/>
    <n v="25.2"/>
    <s v="nadváha"/>
    <n v="4.3499999999999996"/>
    <x v="0"/>
    <n v="2.09"/>
    <n v="1.66"/>
    <n v="1.33"/>
    <n v="0.05"/>
    <n v="0.05"/>
  </r>
  <r>
    <n v="482"/>
    <x v="1"/>
    <n v="38"/>
    <s v="30-44"/>
    <x v="0"/>
    <s v="ne"/>
    <x v="0"/>
    <s v="ne"/>
    <s v="ano"/>
    <n v="120"/>
    <n v="80"/>
    <n v="20.399999999999999"/>
    <s v="norma"/>
    <n v="6.29"/>
    <x v="1"/>
    <n v="3.13"/>
    <n v="2.63"/>
    <n v="1.1599999999999999"/>
    <n v="0.05"/>
    <s v="10-20%"/>
  </r>
  <r>
    <n v="483"/>
    <x v="1"/>
    <n v="19"/>
    <s v="18-29"/>
    <x v="1"/>
    <s v="ne"/>
    <x v="0"/>
    <s v="ne"/>
    <s v="ano"/>
    <n v="110"/>
    <n v="70"/>
    <n v="24.8"/>
    <s v="norma"/>
    <n v="4.58"/>
    <x v="0"/>
    <n v="2.4"/>
    <n v="1.73"/>
    <n v="1"/>
    <n v="0.05"/>
    <s v="5-10%"/>
  </r>
  <r>
    <n v="484"/>
    <x v="1"/>
    <n v="25"/>
    <s v="18-29"/>
    <x v="1"/>
    <s v="ne"/>
    <x v="0"/>
    <s v="ne"/>
    <s v="ne"/>
    <n v="120"/>
    <n v="80"/>
    <n v="17"/>
    <s v="podváha"/>
    <n v="3.31"/>
    <x v="0"/>
    <n v="1.54"/>
    <n v="1.43"/>
    <n v="0.74"/>
    <n v="0.05"/>
    <n v="0.05"/>
  </r>
  <r>
    <n v="485"/>
    <x v="1"/>
    <n v="32"/>
    <s v="30-44"/>
    <x v="1"/>
    <s v="ne"/>
    <x v="0"/>
    <s v="ne"/>
    <s v="ne"/>
    <n v="120"/>
    <n v="80"/>
    <n v="22.3"/>
    <s v="norma"/>
    <n v="6.97"/>
    <x v="1"/>
    <n v="4.3499999999999996"/>
    <n v="2.27"/>
    <n v="0.76"/>
    <n v="0.05"/>
    <s v="10-20%"/>
  </r>
  <r>
    <n v="486"/>
    <x v="1"/>
    <n v="22"/>
    <s v="18-29"/>
    <x v="1"/>
    <s v="ne"/>
    <x v="0"/>
    <s v="ne"/>
    <s v="ano"/>
    <n v="120"/>
    <n v="80"/>
    <n v="21"/>
    <s v="norma"/>
    <n v="3.51"/>
    <x v="0"/>
    <n v="1.68"/>
    <n v="1.61"/>
    <n v="0.48"/>
    <n v="0.05"/>
    <n v="0.05"/>
  </r>
  <r>
    <n v="487"/>
    <x v="1"/>
    <n v="24"/>
    <s v="18-29"/>
    <x v="1"/>
    <s v="ne"/>
    <x v="0"/>
    <s v="ne"/>
    <s v="ano"/>
    <n v="110"/>
    <n v="70"/>
    <n v="19.899999999999999"/>
    <s v="norma"/>
    <n v="4.2699999999999996"/>
    <x v="0"/>
    <n v="2.2999999999999998"/>
    <n v="1.49"/>
    <n v="1.05"/>
    <n v="0.05"/>
    <n v="0.05"/>
  </r>
  <r>
    <n v="488"/>
    <x v="1"/>
    <n v="40"/>
    <s v="30-44"/>
    <x v="1"/>
    <s v="ne"/>
    <x v="0"/>
    <s v="ne"/>
    <s v="ano"/>
    <n v="120"/>
    <n v="80"/>
    <n v="29.7"/>
    <s v="nadváha"/>
    <n v="4.12"/>
    <x v="0"/>
    <n v="2.2799999999999998"/>
    <n v="1.47"/>
    <n v="0.81"/>
    <n v="0.05"/>
    <n v="0.05"/>
  </r>
  <r>
    <n v="489"/>
    <x v="1"/>
    <n v="21"/>
    <s v="18-29"/>
    <x v="1"/>
    <s v="ne"/>
    <x v="0"/>
    <s v="ne"/>
    <s v="ne"/>
    <n v="110"/>
    <n v="70"/>
    <n v="18.399999999999999"/>
    <s v="podváha"/>
    <n v="3.86"/>
    <x v="0"/>
    <n v="1.57"/>
    <n v="1.67"/>
    <n v="1.36"/>
    <n v="0.05"/>
    <n v="0.05"/>
  </r>
  <r>
    <n v="490"/>
    <x v="1"/>
    <n v="32"/>
    <s v="30-44"/>
    <x v="1"/>
    <s v="ne"/>
    <x v="0"/>
    <s v="ne"/>
    <s v="ano"/>
    <n v="110"/>
    <n v="80"/>
    <n v="20.7"/>
    <s v="norma"/>
    <n v="4.2699999999999996"/>
    <x v="0"/>
    <n v="2.2799999999999998"/>
    <n v="1.41"/>
    <n v="1.27"/>
    <n v="0.05"/>
    <n v="0.05"/>
  </r>
  <r>
    <n v="491"/>
    <x v="1"/>
    <n v="21"/>
    <s v="18-29"/>
    <x v="1"/>
    <s v="ne"/>
    <x v="0"/>
    <s v="ne"/>
    <s v="ano"/>
    <n v="110"/>
    <n v="70"/>
    <n v="21.5"/>
    <s v="norma"/>
    <n v="4.05"/>
    <x v="0"/>
    <n v="2.25"/>
    <n v="1.58"/>
    <n v="0.48"/>
    <n v="0.05"/>
    <n v="0.05"/>
  </r>
  <r>
    <n v="492"/>
    <x v="1"/>
    <n v="19"/>
    <s v="18-29"/>
    <x v="1"/>
    <s v="ne"/>
    <x v="0"/>
    <s v="ne"/>
    <s v="ne"/>
    <n v="110"/>
    <n v="80"/>
    <n v="20.3"/>
    <s v="norma"/>
    <n v="4.2300000000000004"/>
    <x v="0"/>
    <n v="2.38"/>
    <n v="1.42"/>
    <n v="0.95"/>
    <n v="0.05"/>
    <n v="0.05"/>
  </r>
  <r>
    <n v="493"/>
    <x v="1"/>
    <n v="19"/>
    <s v="18-29"/>
    <x v="0"/>
    <s v="ne"/>
    <x v="0"/>
    <s v="ne"/>
    <s v="ano"/>
    <n v="120"/>
    <n v="80"/>
    <n v="22.5"/>
    <s v="norma"/>
    <n v="5.07"/>
    <x v="0"/>
    <n v="2.4500000000000002"/>
    <n v="1.99"/>
    <n v="1.39"/>
    <n v="0.05"/>
    <s v="10-20%"/>
  </r>
  <r>
    <n v="494"/>
    <x v="1"/>
    <n v="47"/>
    <s v="45-59"/>
    <x v="0"/>
    <s v="ne"/>
    <x v="0"/>
    <s v="ne"/>
    <s v="ano"/>
    <n v="100"/>
    <n v="60"/>
    <n v="22.1"/>
    <s v="norma"/>
    <n v="4.83"/>
    <x v="0"/>
    <n v="2.87"/>
    <n v="1.1000000000000001"/>
    <n v="1.89"/>
    <n v="0.05"/>
    <s v="10-20%"/>
  </r>
  <r>
    <n v="495"/>
    <x v="1"/>
    <n v="28"/>
    <s v="18-29"/>
    <x v="1"/>
    <s v="ne"/>
    <x v="0"/>
    <s v="ne"/>
    <s v="ano"/>
    <n v="100"/>
    <n v="60"/>
    <n v="18.399999999999999"/>
    <s v="podváha"/>
    <n v="4.1500000000000004"/>
    <x v="0"/>
    <n v="1.88"/>
    <n v="1.64"/>
    <n v="1.39"/>
    <n v="0.05"/>
    <n v="0.05"/>
  </r>
  <r>
    <n v="496"/>
    <x v="1"/>
    <n v="34"/>
    <s v="30-44"/>
    <x v="1"/>
    <s v="ne"/>
    <x v="0"/>
    <s v="ne"/>
    <s v="ne"/>
    <n v="130"/>
    <n v="70"/>
    <n v="25.7"/>
    <s v="nadváha"/>
    <n v="4.1900000000000004"/>
    <x v="0"/>
    <n v="2.2400000000000002"/>
    <n v="1.55"/>
    <n v="0.88"/>
    <n v="0.05"/>
    <s v="5-10%"/>
  </r>
  <r>
    <n v="497"/>
    <x v="1"/>
    <n v="44"/>
    <s v="30-44"/>
    <x v="1"/>
    <s v="ne"/>
    <x v="1"/>
    <s v="ne"/>
    <s v="ne"/>
    <n v="140"/>
    <n v="80"/>
    <n v="30.5"/>
    <s v="obezita"/>
    <n v="5.59"/>
    <x v="1"/>
    <n v="3.72"/>
    <n v="1.62"/>
    <n v="0.55000000000000004"/>
    <n v="0.05"/>
    <s v="10-20%"/>
  </r>
  <r>
    <n v="498"/>
    <x v="1"/>
    <n v="22"/>
    <s v="18-29"/>
    <x v="1"/>
    <s v="ne"/>
    <x v="0"/>
    <s v="ne"/>
    <s v="ano"/>
    <n v="120"/>
    <n v="75"/>
    <n v="25.6"/>
    <s v="nadváha"/>
    <n v="5.8"/>
    <x v="1"/>
    <n v="3.16"/>
    <n v="2.06"/>
    <n v="1.28"/>
    <n v="0.05"/>
    <s v="5-10%"/>
  </r>
  <r>
    <n v="499"/>
    <x v="1"/>
    <n v="38"/>
    <s v="30-44"/>
    <x v="1"/>
    <s v="ne"/>
    <x v="0"/>
    <s v="ne"/>
    <s v="ano"/>
    <n v="140"/>
    <n v="80"/>
    <n v="36.6"/>
    <s v="obezita"/>
    <n v="4.82"/>
    <x v="0"/>
    <n v="2.57"/>
    <n v="0.89"/>
    <n v="3"/>
    <n v="0.05"/>
    <s v="5-10%"/>
  </r>
  <r>
    <n v="500"/>
    <x v="1"/>
    <n v="20"/>
    <s v="18-29"/>
    <x v="1"/>
    <s v="ne"/>
    <x v="0"/>
    <s v="ne"/>
    <s v="ano"/>
    <n v="130"/>
    <n v="70"/>
    <n v="18.7"/>
    <s v="norma"/>
    <n v="4.8"/>
    <x v="0"/>
    <n v="3.25"/>
    <n v="1.2"/>
    <n v="0.78"/>
    <n v="0.05"/>
    <s v="5-10%"/>
  </r>
  <r>
    <n v="501"/>
    <x v="1"/>
    <n v="55"/>
    <s v="45-59"/>
    <x v="0"/>
    <s v="ne"/>
    <x v="0"/>
    <s v="ne"/>
    <s v="ne"/>
    <n v="120"/>
    <n v="80"/>
    <n v="22.9"/>
    <s v="norma"/>
    <n v="4.72"/>
    <x v="0"/>
    <n v="3.08"/>
    <n v="1.1499999999999999"/>
    <n v="1.08"/>
    <s v="5-10%"/>
    <s v="10-20%"/>
  </r>
  <r>
    <n v="502"/>
    <x v="1"/>
    <n v="25"/>
    <s v="18-29"/>
    <x v="1"/>
    <s v="ne"/>
    <x v="0"/>
    <s v="ne"/>
    <s v="ano"/>
    <n v="115"/>
    <n v="70"/>
    <n v="24.4"/>
    <s v="norma"/>
    <n v="4.21"/>
    <x v="0"/>
    <n v="2.2000000000000002"/>
    <n v="1.73"/>
    <n v="0.61"/>
    <n v="0.05"/>
    <n v="0.05"/>
  </r>
  <r>
    <n v="503"/>
    <x v="1"/>
    <n v="32"/>
    <s v="30-44"/>
    <x v="0"/>
    <s v="ne"/>
    <x v="0"/>
    <s v="ne"/>
    <s v="ano"/>
    <n v="120"/>
    <n v="80"/>
    <n v="23.4"/>
    <s v="norma"/>
    <n v="6.2"/>
    <x v="1"/>
    <n v="3.46"/>
    <n v="2.02"/>
    <n v="1.58"/>
    <n v="0.05"/>
    <s v="10-20%"/>
  </r>
  <r>
    <n v="504"/>
    <x v="1"/>
    <n v="52"/>
    <s v="45-59"/>
    <x v="0"/>
    <s v="ne"/>
    <x v="0"/>
    <s v="ne"/>
    <s v="ano"/>
    <n v="120"/>
    <n v="80"/>
    <n v="23.4"/>
    <s v="norma"/>
    <n v="6.29"/>
    <x v="1"/>
    <n v="3.96"/>
    <n v="1.52"/>
    <n v="1.78"/>
    <s v="5-10%"/>
    <s v="10-20%"/>
  </r>
  <r>
    <n v="505"/>
    <x v="1"/>
    <n v="40"/>
    <s v="30-44"/>
    <x v="0"/>
    <s v="ne"/>
    <x v="0"/>
    <s v="ne"/>
    <s v="ano"/>
    <n v="120"/>
    <n v="80"/>
    <n v="28.3"/>
    <s v="nadváha"/>
    <n v="4.0999999999999996"/>
    <x v="0"/>
    <n v="2.5"/>
    <n v="1.18"/>
    <n v="0.92"/>
    <n v="0.05"/>
    <s v="5-10%"/>
  </r>
  <r>
    <n v="506"/>
    <x v="1"/>
    <n v="25"/>
    <s v="18-29"/>
    <x v="1"/>
    <s v="ne"/>
    <x v="0"/>
    <s v="ne"/>
    <s v="ne"/>
    <n v="120"/>
    <n v="80"/>
    <n v="21.1"/>
    <s v="norma"/>
    <n v="5.38"/>
    <x v="1"/>
    <n v="2.9"/>
    <n v="1.86"/>
    <n v="1.36"/>
    <n v="0.05"/>
    <s v="5-10%"/>
  </r>
  <r>
    <n v="507"/>
    <x v="1"/>
    <n v="19"/>
    <s v="18-29"/>
    <x v="0"/>
    <s v="ne"/>
    <x v="0"/>
    <s v="ne"/>
    <s v="ano"/>
    <n v="115"/>
    <n v="70"/>
    <n v="20.3"/>
    <s v="norma"/>
    <n v="6.26"/>
    <x v="1"/>
    <n v="3.73"/>
    <n v="1.77"/>
    <n v="1.68"/>
    <n v="0.05"/>
    <s v="10-20%"/>
  </r>
  <r>
    <n v="508"/>
    <x v="1"/>
    <n v="21"/>
    <s v="18-29"/>
    <x v="0"/>
    <s v="ne"/>
    <x v="0"/>
    <s v="ne"/>
    <s v="ne"/>
    <n v="110"/>
    <n v="70"/>
    <n v="18.3"/>
    <s v="podváha"/>
    <n v="4.0599999999999996"/>
    <x v="0"/>
    <m/>
    <m/>
    <n v="0.89"/>
    <n v="0.05"/>
    <s v="5-10%"/>
  </r>
  <r>
    <n v="509"/>
    <x v="1"/>
    <n v="49"/>
    <s v="45-59"/>
    <x v="1"/>
    <s v="ne"/>
    <x v="1"/>
    <s v="ne"/>
    <s v="ano"/>
    <n v="150"/>
    <n v="85"/>
    <n v="33.299999999999997"/>
    <s v="obezita"/>
    <n v="7.1"/>
    <x v="1"/>
    <n v="4.38"/>
    <n v="1.17"/>
    <n v="3.4"/>
    <s v="5-10%"/>
    <s v="10-20%"/>
  </r>
  <r>
    <n v="510"/>
    <x v="1"/>
    <n v="20"/>
    <s v="18-29"/>
    <x v="1"/>
    <s v="ne"/>
    <x v="0"/>
    <s v="ne"/>
    <s v="ne"/>
    <n v="120"/>
    <n v="80"/>
    <n v="20.6"/>
    <s v="norma"/>
    <n v="4.7699999999999996"/>
    <x v="0"/>
    <n v="2.0299999999999998"/>
    <n v="1.91"/>
    <n v="1.82"/>
    <n v="0.05"/>
    <s v="5-10%"/>
  </r>
  <r>
    <n v="511"/>
    <x v="1"/>
    <n v="20"/>
    <s v="18-29"/>
    <x v="1"/>
    <s v="ne"/>
    <x v="0"/>
    <s v="ne"/>
    <s v="ne"/>
    <n v="130"/>
    <n v="70"/>
    <n v="26.8"/>
    <s v="nadváha"/>
    <n v="4.7300000000000004"/>
    <x v="0"/>
    <n v="2.58"/>
    <n v="1.59"/>
    <n v="1.24"/>
    <n v="0.05"/>
    <s v="5-10%"/>
  </r>
  <r>
    <n v="512"/>
    <x v="1"/>
    <n v="19"/>
    <s v="18-29"/>
    <x v="1"/>
    <s v="ne"/>
    <x v="0"/>
    <s v="ne"/>
    <m/>
    <n v="105"/>
    <n v="60"/>
    <n v="18.8"/>
    <s v="norma"/>
    <n v="5.17"/>
    <x v="0"/>
    <n v="3.25"/>
    <n v="1.3"/>
    <n v="1.37"/>
    <n v="0.05"/>
    <s v="5-10%"/>
  </r>
  <r>
    <n v="513"/>
    <x v="1"/>
    <n v="23"/>
    <s v="18-29"/>
    <x v="1"/>
    <s v="ne"/>
    <x v="0"/>
    <s v="ne"/>
    <m/>
    <n v="115"/>
    <n v="75"/>
    <n v="18.100000000000001"/>
    <s v="podváha"/>
    <n v="3.76"/>
    <x v="0"/>
    <n v="1.25"/>
    <n v="2.2000000000000002"/>
    <n v="0.69"/>
    <n v="0.05"/>
    <n v="0.05"/>
  </r>
  <r>
    <n v="514"/>
    <x v="1"/>
    <n v="24"/>
    <s v="18-29"/>
    <x v="0"/>
    <s v="ne"/>
    <x v="0"/>
    <s v="ne"/>
    <m/>
    <n v="100"/>
    <n v="70"/>
    <n v="18.7"/>
    <s v="norma"/>
    <n v="2.99"/>
    <x v="0"/>
    <n v="0.63"/>
    <n v="1.58"/>
    <n v="1.71"/>
    <n v="0.05"/>
    <s v="5-10%"/>
  </r>
  <r>
    <n v="515"/>
    <x v="1"/>
    <n v="24"/>
    <s v="18-29"/>
    <x v="0"/>
    <s v="ne"/>
    <x v="1"/>
    <s v="ne"/>
    <s v="ano"/>
    <n v="130"/>
    <n v="80"/>
    <n v="20.2"/>
    <s v="norma"/>
    <n v="4.7699999999999996"/>
    <x v="0"/>
    <n v="2.76"/>
    <n v="1.64"/>
    <n v="0.82"/>
    <n v="0.05"/>
    <s v="10-20%"/>
  </r>
  <r>
    <n v="516"/>
    <x v="1"/>
    <n v="31"/>
    <s v="30-44"/>
    <x v="1"/>
    <s v="ne"/>
    <x v="0"/>
    <s v="ne"/>
    <s v="ne"/>
    <n v="120"/>
    <n v="75"/>
    <n v="24.5"/>
    <s v="norma"/>
    <n v="4.55"/>
    <x v="0"/>
    <n v="2.4"/>
    <n v="1.91"/>
    <n v="0.52"/>
    <n v="0.05"/>
    <s v="5-10%"/>
  </r>
  <r>
    <n v="517"/>
    <x v="1"/>
    <n v="36"/>
    <s v="30-44"/>
    <x v="0"/>
    <s v="ne"/>
    <x v="0"/>
    <s v="ne"/>
    <s v="ano"/>
    <n v="110"/>
    <n v="70"/>
    <n v="19.5"/>
    <s v="norma"/>
    <n v="5.1100000000000003"/>
    <x v="0"/>
    <n v="2.83"/>
    <n v="1.88"/>
    <n v="0.89"/>
    <n v="0.05"/>
    <s v="10-20%"/>
  </r>
  <r>
    <n v="518"/>
    <x v="1"/>
    <n v="31"/>
    <s v="30-44"/>
    <x v="1"/>
    <s v="ne"/>
    <x v="0"/>
    <s v="ne"/>
    <s v="ano"/>
    <n v="130"/>
    <n v="70"/>
    <n v="26.5"/>
    <s v="nadváha"/>
    <n v="4.59"/>
    <x v="0"/>
    <n v="1.99"/>
    <n v="1.41"/>
    <n v="2.61"/>
    <n v="0.05"/>
    <s v="5-10%"/>
  </r>
  <r>
    <n v="519"/>
    <x v="1"/>
    <n v="26"/>
    <s v="18-29"/>
    <x v="1"/>
    <s v="ne"/>
    <x v="0"/>
    <s v="ne"/>
    <s v="ano"/>
    <n v="110"/>
    <n v="70"/>
    <n v="22"/>
    <s v="norma"/>
    <n v="5.54"/>
    <x v="1"/>
    <n v="3.32"/>
    <n v="1.96"/>
    <n v="0.57999999999999996"/>
    <n v="0.05"/>
    <s v="5-10%"/>
  </r>
  <r>
    <n v="520"/>
    <x v="1"/>
    <n v="34"/>
    <s v="30-44"/>
    <x v="1"/>
    <s v="ne"/>
    <x v="0"/>
    <s v="ne"/>
    <m/>
    <n v="120"/>
    <n v="80"/>
    <n v="25.7"/>
    <s v="nadváha"/>
    <n v="5.45"/>
    <x v="1"/>
    <m/>
    <n v="0.88"/>
    <n v="6.82"/>
    <n v="0.05"/>
    <s v="5-10%"/>
  </r>
  <r>
    <n v="521"/>
    <x v="1"/>
    <n v="42"/>
    <s v="30-44"/>
    <x v="1"/>
    <s v="ne"/>
    <x v="0"/>
    <s v="ne"/>
    <s v="ano"/>
    <n v="135"/>
    <n v="80"/>
    <n v="23.7"/>
    <s v="norma"/>
    <n v="4.74"/>
    <x v="0"/>
    <n v="2.4500000000000002"/>
    <n v="2"/>
    <n v="0.63"/>
    <n v="0.05"/>
    <s v="5-10%"/>
  </r>
  <r>
    <n v="522"/>
    <x v="1"/>
    <n v="24"/>
    <s v="18-29"/>
    <x v="1"/>
    <s v="ne"/>
    <x v="0"/>
    <s v="ne"/>
    <s v="ne"/>
    <n v="110"/>
    <n v="70"/>
    <n v="22.7"/>
    <s v="norma"/>
    <n v="3.81"/>
    <x v="0"/>
    <n v="2.09"/>
    <n v="1.35"/>
    <n v="0.81"/>
    <n v="0.05"/>
    <n v="0.05"/>
  </r>
  <r>
    <n v="523"/>
    <x v="1"/>
    <n v="27"/>
    <s v="18-29"/>
    <x v="1"/>
    <s v="ne"/>
    <x v="0"/>
    <s v="ne"/>
    <s v="ano"/>
    <n v="140"/>
    <n v="90"/>
    <n v="30.8"/>
    <s v="obezita"/>
    <n v="5"/>
    <x v="0"/>
    <n v="2.5499999999999998"/>
    <n v="1.76"/>
    <n v="1.51"/>
    <n v="0.05"/>
    <s v="5-10%"/>
  </r>
  <r>
    <n v="524"/>
    <x v="1"/>
    <n v="53"/>
    <s v="45-59"/>
    <x v="1"/>
    <s v="ne"/>
    <x v="0"/>
    <s v="ne"/>
    <s v="ne"/>
    <n v="140"/>
    <n v="80"/>
    <n v="26.6"/>
    <s v="nadváha"/>
    <n v="6.25"/>
    <x v="1"/>
    <n v="4.4800000000000004"/>
    <n v="1.04"/>
    <n v="1.6"/>
    <s v="5-10%"/>
    <s v="10-20%"/>
  </r>
  <r>
    <n v="525"/>
    <x v="1"/>
    <n v="25"/>
    <s v="18-29"/>
    <x v="1"/>
    <s v="ne"/>
    <x v="0"/>
    <s v="ne"/>
    <s v="ne"/>
    <n v="120"/>
    <n v="70"/>
    <n v="19.7"/>
    <s v="norma"/>
    <n v="5.46"/>
    <x v="1"/>
    <n v="2.81"/>
    <n v="2.1800000000000002"/>
    <n v="1.03"/>
    <n v="0.05"/>
    <s v="5-10%"/>
  </r>
  <r>
    <n v="526"/>
    <x v="1"/>
    <n v="29"/>
    <s v="18-29"/>
    <x v="0"/>
    <s v="ne"/>
    <x v="0"/>
    <s v="ne"/>
    <s v="ano"/>
    <n v="110"/>
    <n v="70"/>
    <n v="23"/>
    <s v="norma"/>
    <n v="3.9"/>
    <x v="0"/>
    <n v="2.13"/>
    <n v="1.3"/>
    <n v="1.04"/>
    <n v="0.05"/>
    <s v="5-10%"/>
  </r>
  <r>
    <n v="527"/>
    <x v="1"/>
    <n v="48"/>
    <s v="45-59"/>
    <x v="0"/>
    <s v="ne"/>
    <x v="0"/>
    <s v="ne"/>
    <s v="ne"/>
    <n v="140"/>
    <n v="90"/>
    <n v="27.1"/>
    <s v="nadváha"/>
    <n v="6.84"/>
    <x v="1"/>
    <n v="4.46"/>
    <n v="1.3"/>
    <n v="2.38"/>
    <s v="10-20%"/>
    <s v="20-40%"/>
  </r>
  <r>
    <n v="528"/>
    <x v="1"/>
    <n v="29"/>
    <s v="18-29"/>
    <x v="0"/>
    <s v="ne"/>
    <x v="0"/>
    <s v="ne"/>
    <s v="ano"/>
    <n v="110"/>
    <n v="70"/>
    <n v="20.100000000000001"/>
    <s v="norma"/>
    <n v="3.6"/>
    <x v="0"/>
    <n v="1.76"/>
    <n v="1.26"/>
    <n v="1.28"/>
    <n v="0.05"/>
    <s v="5-10%"/>
  </r>
  <r>
    <n v="529"/>
    <x v="1"/>
    <n v="26"/>
    <s v="18-29"/>
    <x v="0"/>
    <s v="ne"/>
    <x v="0"/>
    <s v="ne"/>
    <s v="ne"/>
    <n v="110"/>
    <n v="60"/>
    <n v="23.2"/>
    <s v="norma"/>
    <n v="4.6500000000000004"/>
    <x v="0"/>
    <n v="2.17"/>
    <n v="1.94"/>
    <n v="1.18"/>
    <n v="0.05"/>
    <s v="10-20%"/>
  </r>
  <r>
    <n v="530"/>
    <x v="1"/>
    <n v="24"/>
    <s v="18-29"/>
    <x v="1"/>
    <s v="ne"/>
    <x v="0"/>
    <s v="ne"/>
    <s v="ano"/>
    <n v="110"/>
    <n v="70"/>
    <n v="20.399999999999999"/>
    <s v="norma"/>
    <n v="4.5999999999999996"/>
    <x v="0"/>
    <n v="2.89"/>
    <n v="1.43"/>
    <n v="0.62"/>
    <n v="0.05"/>
    <s v="5-10%"/>
  </r>
  <r>
    <n v="531"/>
    <x v="1"/>
    <n v="25"/>
    <s v="18-29"/>
    <x v="0"/>
    <s v="ne"/>
    <x v="0"/>
    <s v="ne"/>
    <s v="ne"/>
    <n v="105"/>
    <n v="75"/>
    <n v="19.600000000000001"/>
    <s v="norma"/>
    <n v="5.32"/>
    <x v="1"/>
    <n v="3.5"/>
    <n v="1.57"/>
    <n v="0.55000000000000004"/>
    <n v="0.05"/>
    <s v="10-20%"/>
  </r>
  <r>
    <n v="532"/>
    <x v="1"/>
    <n v="23"/>
    <s v="18-29"/>
    <x v="1"/>
    <s v="ne"/>
    <x v="0"/>
    <s v="ne"/>
    <s v="ano"/>
    <n v="105"/>
    <n v="70"/>
    <n v="20"/>
    <s v="norma"/>
    <n v="6.25"/>
    <x v="1"/>
    <n v="4.18"/>
    <n v="1.85"/>
    <n v="0.48"/>
    <n v="0.05"/>
    <s v="5-10%"/>
  </r>
  <r>
    <n v="533"/>
    <x v="1"/>
    <n v="22"/>
    <s v="18-29"/>
    <x v="0"/>
    <s v="ne"/>
    <x v="0"/>
    <s v="ne"/>
    <s v="ne"/>
    <n v="120"/>
    <n v="50"/>
    <n v="22"/>
    <s v="norma"/>
    <n v="3.68"/>
    <x v="0"/>
    <n v="1.63"/>
    <n v="1.4"/>
    <n v="1.43"/>
    <n v="0.05"/>
    <s v="5-10%"/>
  </r>
  <r>
    <n v="534"/>
    <x v="1"/>
    <n v="46"/>
    <s v="45-59"/>
    <x v="1"/>
    <s v="ne"/>
    <x v="0"/>
    <s v="ne"/>
    <s v="ano"/>
    <n v="150"/>
    <n v="100"/>
    <n v="27.3"/>
    <s v="nadváha"/>
    <n v="5.64"/>
    <x v="1"/>
    <n v="3.47"/>
    <n v="1.94"/>
    <n v="0.5"/>
    <s v="5-10%"/>
    <s v="10-20%"/>
  </r>
  <r>
    <n v="535"/>
    <x v="1"/>
    <n v="24"/>
    <s v="18-29"/>
    <x v="0"/>
    <s v="ne"/>
    <x v="0"/>
    <s v="ne"/>
    <s v="ne"/>
    <n v="130"/>
    <n v="80"/>
    <n v="30.9"/>
    <s v="obezita"/>
    <n v="4.88"/>
    <x v="0"/>
    <n v="3"/>
    <n v="1.38"/>
    <n v="1.1100000000000001"/>
    <n v="0.05"/>
    <s v="10-20%"/>
  </r>
  <r>
    <n v="536"/>
    <x v="1"/>
    <n v="32"/>
    <s v="30-44"/>
    <x v="1"/>
    <s v="ne"/>
    <x v="0"/>
    <s v="ne"/>
    <s v="ne"/>
    <n v="110"/>
    <n v="70"/>
    <n v="20.5"/>
    <s v="norma"/>
    <n v="4.41"/>
    <x v="0"/>
    <n v="2.37"/>
    <n v="1.65"/>
    <n v="0.85"/>
    <n v="0.05"/>
    <n v="0.05"/>
  </r>
  <r>
    <n v="537"/>
    <x v="1"/>
    <n v="25"/>
    <s v="18-29"/>
    <x v="0"/>
    <s v="ne"/>
    <x v="0"/>
    <s v="ne"/>
    <s v="ano"/>
    <n v="120"/>
    <n v="80"/>
    <n v="27"/>
    <s v="nadváha"/>
    <n v="3.76"/>
    <x v="0"/>
    <n v="2.04"/>
    <n v="1.39"/>
    <n v="0.72"/>
    <n v="0.05"/>
    <s v="5-10%"/>
  </r>
  <r>
    <n v="538"/>
    <x v="1"/>
    <n v="22"/>
    <s v="18-29"/>
    <x v="1"/>
    <s v="ne"/>
    <x v="0"/>
    <s v="ne"/>
    <s v="ano"/>
    <n v="110"/>
    <n v="80"/>
    <n v="18.899999999999999"/>
    <s v="norma"/>
    <n v="3.12"/>
    <x v="0"/>
    <n v="1.19"/>
    <n v="1.65"/>
    <n v="0.61"/>
    <n v="0.05"/>
    <n v="0.05"/>
  </r>
  <r>
    <n v="539"/>
    <x v="1"/>
    <n v="31"/>
    <s v="30-44"/>
    <x v="1"/>
    <s v="ne"/>
    <x v="0"/>
    <s v="ne"/>
    <s v="ano"/>
    <n v="120"/>
    <n v="80"/>
    <n v="23.9"/>
    <s v="norma"/>
    <n v="4.66"/>
    <x v="0"/>
    <n v="2.14"/>
    <n v="2.1"/>
    <n v="0.93"/>
    <n v="0.05"/>
    <s v="5-10%"/>
  </r>
  <r>
    <n v="540"/>
    <x v="1"/>
    <n v="28"/>
    <s v="18-29"/>
    <x v="0"/>
    <s v="ne"/>
    <x v="0"/>
    <s v="ne"/>
    <s v="ne"/>
    <n v="150"/>
    <n v="100"/>
    <n v="25"/>
    <s v="nadváha"/>
    <n v="5.71"/>
    <x v="1"/>
    <n v="2.83"/>
    <n v="1.62"/>
    <n v="2.78"/>
    <n v="0.05"/>
    <s v="10-20%"/>
  </r>
  <r>
    <n v="541"/>
    <x v="1"/>
    <n v="24"/>
    <s v="18-29"/>
    <x v="0"/>
    <s v="ne"/>
    <x v="0"/>
    <s v="ne"/>
    <s v="ano"/>
    <n v="110"/>
    <n v="80"/>
    <n v="21"/>
    <s v="norma"/>
    <n v="4.71"/>
    <x v="0"/>
    <n v="2.95"/>
    <n v="1.2"/>
    <n v="1.23"/>
    <n v="0.05"/>
    <s v="10-20%"/>
  </r>
  <r>
    <n v="542"/>
    <x v="1"/>
    <n v="25"/>
    <s v="18-29"/>
    <x v="0"/>
    <s v="ne"/>
    <x v="0"/>
    <s v="ne"/>
    <s v="ne"/>
    <n v="125"/>
    <n v="70"/>
    <n v="19.8"/>
    <s v="norma"/>
    <n v="4.3499999999999996"/>
    <x v="0"/>
    <n v="2.41"/>
    <n v="1.48"/>
    <n v="1.01"/>
    <n v="0.05"/>
    <s v="5-10%"/>
  </r>
  <r>
    <n v="543"/>
    <x v="1"/>
    <n v="22"/>
    <s v="18-29"/>
    <x v="1"/>
    <s v="ne"/>
    <x v="0"/>
    <s v="ne"/>
    <s v="ne"/>
    <n v="120"/>
    <n v="80"/>
    <n v="19.3"/>
    <s v="norma"/>
    <n v="3.26"/>
    <x v="0"/>
    <n v="1.45"/>
    <n v="1.61"/>
    <n v="0.44"/>
    <n v="0.05"/>
    <n v="0.05"/>
  </r>
  <r>
    <n v="544"/>
    <x v="1"/>
    <n v="28"/>
    <s v="18-29"/>
    <x v="0"/>
    <s v="ne"/>
    <x v="0"/>
    <s v="ne"/>
    <s v="ano"/>
    <n v="115"/>
    <n v="80"/>
    <n v="25.7"/>
    <s v="nadváha"/>
    <n v="4.3600000000000003"/>
    <x v="0"/>
    <n v="2.52"/>
    <n v="1.48"/>
    <n v="0.79"/>
    <n v="0.05"/>
    <s v="5-10%"/>
  </r>
  <r>
    <n v="545"/>
    <x v="1"/>
    <n v="25"/>
    <s v="18-29"/>
    <x v="0"/>
    <s v="ne"/>
    <x v="0"/>
    <s v="ne"/>
    <s v="ne"/>
    <n v="120"/>
    <n v="80"/>
    <n v="28.7"/>
    <s v="nadváha"/>
    <n v="6.51"/>
    <x v="1"/>
    <n v="4.3499999999999996"/>
    <n v="1.18"/>
    <n v="2.16"/>
    <n v="0.05"/>
    <s v="10-20%"/>
  </r>
  <r>
    <n v="546"/>
    <x v="1"/>
    <n v="30"/>
    <s v="30-44"/>
    <x v="1"/>
    <s v="ne"/>
    <x v="0"/>
    <s v="ne"/>
    <s v="ano"/>
    <n v="105"/>
    <n v="70"/>
    <n v="30.5"/>
    <s v="obezita"/>
    <n v="5.23"/>
    <x v="1"/>
    <n v="2.95"/>
    <n v="1.4"/>
    <n v="1.93"/>
    <n v="0.05"/>
    <s v="5-10%"/>
  </r>
  <r>
    <n v="547"/>
    <x v="1"/>
    <n v="32"/>
    <s v="30-44"/>
    <x v="1"/>
    <s v="ne"/>
    <x v="0"/>
    <s v="ne"/>
    <s v="ne"/>
    <n v="120"/>
    <n v="70"/>
    <n v="27.5"/>
    <s v="nadváha"/>
    <n v="5.12"/>
    <x v="0"/>
    <n v="2.74"/>
    <n v="2.11"/>
    <n v="0.59"/>
    <n v="0.05"/>
    <s v="5-10%"/>
  </r>
  <r>
    <n v="548"/>
    <x v="1"/>
    <n v="26"/>
    <s v="18-29"/>
    <x v="1"/>
    <s v="ne"/>
    <x v="0"/>
    <s v="ne"/>
    <s v="ne"/>
    <n v="110"/>
    <n v="70"/>
    <n v="21"/>
    <s v="norma"/>
    <n v="5.73"/>
    <x v="1"/>
    <n v="3.27"/>
    <n v="1.91"/>
    <n v="1.21"/>
    <n v="0.05"/>
    <s v="5-10%"/>
  </r>
  <r>
    <n v="549"/>
    <x v="1"/>
    <n v="55"/>
    <s v="45-59"/>
    <x v="1"/>
    <s v="ne"/>
    <x v="1"/>
    <s v="ne"/>
    <s v="ano"/>
    <n v="150"/>
    <n v="95"/>
    <n v="27"/>
    <s v="nadváha"/>
    <n v="4.5999999999999996"/>
    <x v="0"/>
    <n v="2.65"/>
    <n v="1.6"/>
    <n v="0.78"/>
    <s v="5-10%"/>
    <s v="10-20%"/>
  </r>
  <r>
    <n v="550"/>
    <x v="1"/>
    <n v="27"/>
    <s v="18-29"/>
    <x v="1"/>
    <s v="ne"/>
    <x v="0"/>
    <s v="ne"/>
    <s v="ano"/>
    <n v="120"/>
    <n v="70"/>
    <n v="31.1"/>
    <s v="obezita"/>
    <n v="5.25"/>
    <x v="1"/>
    <n v="3.42"/>
    <n v="0.98"/>
    <n v="1.88"/>
    <n v="0.05"/>
    <s v="5-10%"/>
  </r>
  <r>
    <n v="551"/>
    <x v="1"/>
    <n v="24"/>
    <s v="18-29"/>
    <x v="1"/>
    <s v="ne"/>
    <x v="0"/>
    <s v="ne"/>
    <s v="ano"/>
    <n v="120"/>
    <n v="70"/>
    <n v="24.2"/>
    <s v="norma"/>
    <n v="5.22"/>
    <x v="1"/>
    <n v="2.0499999999999998"/>
    <n v="2.16"/>
    <n v="2.2200000000000002"/>
    <n v="0.05"/>
    <s v="5-10%"/>
  </r>
  <r>
    <n v="552"/>
    <x v="1"/>
    <n v="23"/>
    <s v="18-29"/>
    <x v="0"/>
    <s v="ne"/>
    <x v="0"/>
    <s v="ne"/>
    <s v="ano"/>
    <n v="105"/>
    <n v="60"/>
    <n v="18.399999999999999"/>
    <s v="podváha"/>
    <n v="4.2"/>
    <x v="0"/>
    <n v="1.86"/>
    <n v="2.06"/>
    <n v="0.62"/>
    <n v="0.05"/>
    <s v="5-10%"/>
  </r>
  <r>
    <n v="553"/>
    <x v="1"/>
    <n v="34"/>
    <s v="30-44"/>
    <x v="0"/>
    <s v="ne"/>
    <x v="0"/>
    <s v="ne"/>
    <s v="ne"/>
    <n v="130"/>
    <n v="70"/>
    <n v="24.2"/>
    <s v="norma"/>
    <n v="7.43"/>
    <x v="1"/>
    <n v="5.0199999999999996"/>
    <n v="1.45"/>
    <n v="2.12"/>
    <n v="0.05"/>
    <s v="20-40%"/>
  </r>
  <r>
    <n v="554"/>
    <x v="1"/>
    <n v="26"/>
    <s v="18-29"/>
    <x v="1"/>
    <s v="ne"/>
    <x v="0"/>
    <s v="ne"/>
    <s v="ano"/>
    <n v="100"/>
    <n v="50"/>
    <n v="19.100000000000001"/>
    <s v="norma"/>
    <n v="4.5999999999999996"/>
    <x v="0"/>
    <n v="2.71"/>
    <n v="1.7"/>
    <n v="0.42"/>
    <n v="0.05"/>
    <s v="5-10%"/>
  </r>
  <r>
    <n v="555"/>
    <x v="1"/>
    <n v="25"/>
    <s v="18-29"/>
    <x v="1"/>
    <s v="ne"/>
    <x v="0"/>
    <s v="ne"/>
    <s v="ne"/>
    <n v="120"/>
    <n v="70"/>
    <n v="21.8"/>
    <s v="norma"/>
    <n v="5.55"/>
    <x v="1"/>
    <n v="2.83"/>
    <n v="2.2599999999999998"/>
    <n v="1.02"/>
    <n v="0.05"/>
    <s v="5-10%"/>
  </r>
  <r>
    <n v="556"/>
    <x v="1"/>
    <n v="27"/>
    <s v="18-29"/>
    <x v="0"/>
    <s v="ne"/>
    <x v="0"/>
    <s v="ne"/>
    <s v="ano"/>
    <n v="130"/>
    <n v="70"/>
    <n v="25.3"/>
    <s v="nadváha"/>
    <n v="5.88"/>
    <x v="1"/>
    <n v="2.72"/>
    <n v="2.39"/>
    <n v="1.7"/>
    <n v="0.05"/>
    <s v="10-20%"/>
  </r>
  <r>
    <n v="557"/>
    <x v="1"/>
    <n v="51"/>
    <s v="45-59"/>
    <x v="0"/>
    <s v="ne"/>
    <x v="0"/>
    <s v="ne"/>
    <s v="ne"/>
    <n v="150"/>
    <n v="80"/>
    <n v="22"/>
    <s v="norma"/>
    <n v="5.12"/>
    <x v="0"/>
    <n v="2.84"/>
    <n v="1.76"/>
    <n v="1.1399999999999999"/>
    <s v="10-20%"/>
    <s v="10-20%"/>
  </r>
  <r>
    <n v="558"/>
    <x v="1"/>
    <n v="27"/>
    <s v="18-29"/>
    <x v="1"/>
    <s v="ne"/>
    <x v="1"/>
    <s v="ne"/>
    <s v="ne"/>
    <n v="130"/>
    <n v="80"/>
    <n v="31.6"/>
    <s v="obezita"/>
    <n v="4.3499999999999996"/>
    <x v="0"/>
    <n v="2.75"/>
    <n v="0.98"/>
    <n v="1.36"/>
    <n v="0.05"/>
    <s v="5-10%"/>
  </r>
  <r>
    <n v="559"/>
    <x v="1"/>
    <n v="50"/>
    <s v="45-59"/>
    <x v="0"/>
    <s v="ne"/>
    <x v="0"/>
    <s v="ne"/>
    <s v="ano"/>
    <n v="120"/>
    <n v="70"/>
    <n v="22.9"/>
    <s v="norma"/>
    <n v="5.14"/>
    <x v="0"/>
    <n v="2.99"/>
    <n v="1.5"/>
    <n v="1.43"/>
    <n v="0.05"/>
    <s v="10-20%"/>
  </r>
  <r>
    <n v="560"/>
    <x v="1"/>
    <n v="54"/>
    <s v="45-59"/>
    <x v="0"/>
    <s v="ne"/>
    <x v="1"/>
    <s v="ne"/>
    <m/>
    <n v="140"/>
    <n v="80"/>
    <n v="28.3"/>
    <s v="nadváha"/>
    <n v="6.05"/>
    <x v="1"/>
    <n v="3.68"/>
    <n v="1.95"/>
    <n v="0.93"/>
    <s v="10-20%"/>
    <s v="10-20%"/>
  </r>
  <r>
    <n v="561"/>
    <x v="1"/>
    <n v="36"/>
    <s v="30-44"/>
    <x v="1"/>
    <s v="ne"/>
    <x v="1"/>
    <s v="ne"/>
    <s v="ano"/>
    <n v="145"/>
    <n v="90"/>
    <n v="30.5"/>
    <s v="obezita"/>
    <n v="5.86"/>
    <x v="1"/>
    <n v="3.61"/>
    <n v="1.44"/>
    <n v="1.79"/>
    <n v="0.05"/>
    <s v="10-20%"/>
  </r>
  <r>
    <n v="562"/>
    <x v="1"/>
    <n v="56"/>
    <s v="45-59"/>
    <x v="1"/>
    <s v="ne"/>
    <x v="0"/>
    <s v="ne"/>
    <s v="ano"/>
    <n v="170"/>
    <n v="105"/>
    <n v="26.3"/>
    <s v="nadváha"/>
    <n v="5.48"/>
    <x v="1"/>
    <n v="3.18"/>
    <n v="1.42"/>
    <n v="1.93"/>
    <s v="5-10%"/>
    <s v="10-20%"/>
  </r>
  <r>
    <n v="563"/>
    <x v="1"/>
    <n v="25"/>
    <s v="18-29"/>
    <x v="1"/>
    <s v="ne"/>
    <x v="0"/>
    <s v="ne"/>
    <s v="ne"/>
    <n v="120"/>
    <n v="70"/>
    <n v="20.8"/>
    <s v="norma"/>
    <n v="5.45"/>
    <x v="1"/>
    <n v="2.4500000000000002"/>
    <n v="2.23"/>
    <n v="1.69"/>
    <n v="0.05"/>
    <s v="5-10%"/>
  </r>
  <r>
    <n v="564"/>
    <x v="1"/>
    <n v="52"/>
    <s v="45-59"/>
    <x v="0"/>
    <s v="ne"/>
    <x v="0"/>
    <s v="ne"/>
    <s v="ne"/>
    <n v="100"/>
    <n v="60"/>
    <n v="23"/>
    <s v="norma"/>
    <n v="7.71"/>
    <x v="1"/>
    <n v="5.52"/>
    <n v="1.1399999999999999"/>
    <n v="2.3199999999999998"/>
    <s v="10-20%"/>
    <s v="10-20%"/>
  </r>
  <r>
    <n v="565"/>
    <x v="1"/>
    <n v="49"/>
    <s v="45-59"/>
    <x v="1"/>
    <s v="ne"/>
    <x v="0"/>
    <s v="ne"/>
    <s v="ne"/>
    <n v="170"/>
    <n v="90"/>
    <n v="29.7"/>
    <s v="nadváha"/>
    <n v="6.73"/>
    <x v="1"/>
    <n v="4.25"/>
    <n v="1.25"/>
    <n v="2.7"/>
    <s v="5-10%"/>
    <s v="10-20%"/>
  </r>
  <r>
    <n v="566"/>
    <x v="1"/>
    <n v="33"/>
    <s v="30-44"/>
    <x v="1"/>
    <s v="ne"/>
    <x v="0"/>
    <s v="ne"/>
    <m/>
    <n v="110"/>
    <n v="60"/>
    <n v="17.8"/>
    <s v="podváha"/>
    <n v="4.54"/>
    <x v="0"/>
    <n v="2.85"/>
    <n v="1.47"/>
    <n v="0.49"/>
    <n v="0.05"/>
    <s v="5-10%"/>
  </r>
  <r>
    <n v="567"/>
    <x v="1"/>
    <n v="26"/>
    <s v="18-29"/>
    <x v="1"/>
    <s v="ne"/>
    <x v="0"/>
    <s v="ne"/>
    <s v="ne"/>
    <n v="100"/>
    <n v="60"/>
    <n v="18.7"/>
    <s v="norma"/>
    <n v="4.47"/>
    <x v="0"/>
    <n v="2.4300000000000002"/>
    <n v="1.82"/>
    <n v="0.48"/>
    <n v="0.05"/>
    <n v="0.05"/>
  </r>
  <r>
    <n v="568"/>
    <x v="1"/>
    <n v="23"/>
    <s v="18-29"/>
    <x v="1"/>
    <s v="ne"/>
    <x v="0"/>
    <s v="ne"/>
    <s v="ne"/>
    <n v="110"/>
    <n v="60"/>
    <n v="19.7"/>
    <s v="norma"/>
    <n v="5.66"/>
    <x v="1"/>
    <n v="3.05"/>
    <n v="2.31"/>
    <n v="0.67"/>
    <n v="0.05"/>
    <s v="5-10%"/>
  </r>
  <r>
    <n v="569"/>
    <x v="1"/>
    <n v="34"/>
    <s v="30-44"/>
    <x v="1"/>
    <s v="ne"/>
    <x v="0"/>
    <s v="ne"/>
    <s v="ano"/>
    <n v="105"/>
    <n v="60"/>
    <n v="20.5"/>
    <s v="norma"/>
    <n v="5.68"/>
    <x v="1"/>
    <n v="3.21"/>
    <n v="2.17"/>
    <n v="0.65"/>
    <n v="0.05"/>
    <s v="5-10%"/>
  </r>
  <r>
    <n v="570"/>
    <x v="1"/>
    <n v="25"/>
    <s v="18-29"/>
    <x v="0"/>
    <s v="ne"/>
    <x v="0"/>
    <s v="ne"/>
    <s v="ne"/>
    <n v="115"/>
    <n v="70"/>
    <n v="22.1"/>
    <s v="norma"/>
    <n v="4.57"/>
    <x v="0"/>
    <n v="2.75"/>
    <n v="1.36"/>
    <n v="1.02"/>
    <n v="0.05"/>
    <s v="10-20%"/>
  </r>
  <r>
    <n v="571"/>
    <x v="1"/>
    <n v="34"/>
    <s v="30-44"/>
    <x v="0"/>
    <s v="ne"/>
    <x v="0"/>
    <s v="ne"/>
    <s v="ne"/>
    <n v="120"/>
    <n v="70"/>
    <n v="30"/>
    <s v="obezita"/>
    <n v="5.24"/>
    <x v="1"/>
    <n v="3.43"/>
    <n v="1.0900000000000001"/>
    <n v="1.58"/>
    <n v="0.05"/>
    <s v="10-20%"/>
  </r>
  <r>
    <n v="572"/>
    <x v="1"/>
    <n v="30"/>
    <s v="30-44"/>
    <x v="1"/>
    <s v="ne"/>
    <x v="0"/>
    <s v="ne"/>
    <s v="ano"/>
    <n v="120"/>
    <n v="70"/>
    <n v="19.7"/>
    <s v="norma"/>
    <n v="3.51"/>
    <x v="0"/>
    <n v="1.44"/>
    <n v="1.83"/>
    <n v="0.53"/>
    <n v="0.05"/>
    <n v="0.05"/>
  </r>
  <r>
    <n v="573"/>
    <x v="1"/>
    <n v="31"/>
    <s v="30-44"/>
    <x v="1"/>
    <s v="ne"/>
    <x v="0"/>
    <s v="ne"/>
    <s v="ne"/>
    <n v="125"/>
    <n v="90"/>
    <n v="21.5"/>
    <s v="norma"/>
    <n v="5.63"/>
    <x v="1"/>
    <n v="3.72"/>
    <n v="1.45"/>
    <n v="1.01"/>
    <n v="0.05"/>
    <s v="5-10%"/>
  </r>
  <r>
    <n v="574"/>
    <x v="1"/>
    <n v="42"/>
    <s v="30-44"/>
    <x v="1"/>
    <s v="ne"/>
    <x v="0"/>
    <s v="ne"/>
    <s v="ano"/>
    <n v="120"/>
    <n v="80"/>
    <n v="24.6"/>
    <s v="norma"/>
    <n v="5.69"/>
    <x v="1"/>
    <n v="3.3"/>
    <n v="1.92"/>
    <n v="1.03"/>
    <n v="0.05"/>
    <s v="5-10%"/>
  </r>
  <r>
    <n v="575"/>
    <x v="1"/>
    <n v="33"/>
    <s v="30-44"/>
    <x v="1"/>
    <s v="ne"/>
    <x v="0"/>
    <s v="ne"/>
    <s v="ano"/>
    <n v="130"/>
    <n v="85"/>
    <n v="26.8"/>
    <s v="nadváha"/>
    <n v="4.54"/>
    <x v="0"/>
    <n v="2.37"/>
    <n v="1.5"/>
    <n v="1.48"/>
    <n v="0.05"/>
    <s v="5-10%"/>
  </r>
  <r>
    <n v="576"/>
    <x v="1"/>
    <n v="43"/>
    <s v="30-44"/>
    <x v="0"/>
    <s v="ne"/>
    <x v="0"/>
    <s v="ne"/>
    <s v="ano"/>
    <n v="160"/>
    <n v="100"/>
    <n v="26.6"/>
    <s v="nadváha"/>
    <n v="5.18"/>
    <x v="1"/>
    <n v="2.9"/>
    <n v="1.88"/>
    <n v="0.88"/>
    <s v="5-10%"/>
    <s v="10-20%"/>
  </r>
  <r>
    <n v="577"/>
    <x v="1"/>
    <n v="21"/>
    <s v="18-29"/>
    <x v="1"/>
    <s v="ne"/>
    <x v="0"/>
    <s v="ne"/>
    <s v="ano"/>
    <n v="110"/>
    <n v="70"/>
    <n v="21.3"/>
    <s v="norma"/>
    <n v="5.35"/>
    <x v="1"/>
    <n v="3.02"/>
    <n v="1.78"/>
    <n v="1.22"/>
    <n v="0.05"/>
    <s v="5-10%"/>
  </r>
  <r>
    <n v="578"/>
    <x v="1"/>
    <n v="25"/>
    <s v="18-29"/>
    <x v="1"/>
    <s v="ne"/>
    <x v="0"/>
    <s v="ne"/>
    <s v="ano"/>
    <n v="130"/>
    <n v="80"/>
    <n v="20.3"/>
    <s v="norma"/>
    <n v="5.0199999999999996"/>
    <x v="0"/>
    <n v="2.4700000000000002"/>
    <n v="2.14"/>
    <n v="0.9"/>
    <n v="0.05"/>
    <s v="5-10%"/>
  </r>
  <r>
    <n v="579"/>
    <x v="1"/>
    <n v="57"/>
    <s v="45-59"/>
    <x v="0"/>
    <s v="ne"/>
    <x v="0"/>
    <s v="ne"/>
    <s v="ano"/>
    <n v="110"/>
    <n v="70"/>
    <n v="24.7"/>
    <s v="norma"/>
    <n v="6.18"/>
    <x v="1"/>
    <n v="3.86"/>
    <n v="1.19"/>
    <n v="2.4900000000000002"/>
    <s v="5-10%"/>
    <s v="10-20%"/>
  </r>
  <r>
    <n v="580"/>
    <x v="1"/>
    <n v="33"/>
    <s v="30-44"/>
    <x v="0"/>
    <s v="ne"/>
    <x v="0"/>
    <s v="ne"/>
    <s v="ne"/>
    <n v="100"/>
    <n v="70"/>
    <n v="18.5"/>
    <s v="norma"/>
    <n v="6.06"/>
    <x v="1"/>
    <n v="3.55"/>
    <n v="1.89"/>
    <n v="1.36"/>
    <n v="0.05"/>
    <s v="10-20%"/>
  </r>
  <r>
    <n v="581"/>
    <x v="1"/>
    <n v="27"/>
    <s v="18-29"/>
    <x v="1"/>
    <s v="ne"/>
    <x v="0"/>
    <s v="ne"/>
    <s v="ne"/>
    <n v="120"/>
    <n v="80"/>
    <n v="20.6"/>
    <s v="norma"/>
    <n v="4.83"/>
    <x v="0"/>
    <n v="2.64"/>
    <n v="1.86"/>
    <n v="0.72"/>
    <n v="0.05"/>
    <s v="5-10%"/>
  </r>
  <r>
    <n v="582"/>
    <x v="1"/>
    <n v="40"/>
    <s v="30-44"/>
    <x v="1"/>
    <s v="ne"/>
    <x v="0"/>
    <s v="ne"/>
    <s v="ano"/>
    <n v="120"/>
    <n v="80"/>
    <n v="21.3"/>
    <s v="norma"/>
    <n v="4.88"/>
    <x v="0"/>
    <n v="2.91"/>
    <n v="1.55"/>
    <n v="0.92"/>
    <n v="0.05"/>
    <s v="5-10%"/>
  </r>
  <r>
    <n v="583"/>
    <x v="1"/>
    <n v="26"/>
    <s v="18-29"/>
    <x v="1"/>
    <s v="ne"/>
    <x v="0"/>
    <s v="ne"/>
    <s v="ano"/>
    <n v="120"/>
    <n v="80"/>
    <n v="22.1"/>
    <s v="norma"/>
    <n v="4.16"/>
    <x v="0"/>
    <n v="1.56"/>
    <n v="1.93"/>
    <n v="1.37"/>
    <n v="0.05"/>
    <n v="0.05"/>
  </r>
  <r>
    <n v="584"/>
    <x v="1"/>
    <n v="45"/>
    <s v="45-59"/>
    <x v="1"/>
    <s v="ne"/>
    <x v="0"/>
    <s v="ne"/>
    <s v="ne"/>
    <n v="120"/>
    <n v="80"/>
    <n v="23.5"/>
    <s v="norma"/>
    <n v="4.2300000000000004"/>
    <x v="0"/>
    <n v="2.4"/>
    <n v="1.42"/>
    <n v="0.9"/>
    <n v="0.05"/>
    <n v="0.05"/>
  </r>
  <r>
    <n v="585"/>
    <x v="1"/>
    <n v="24"/>
    <s v="18-29"/>
    <x v="1"/>
    <s v="ne"/>
    <x v="0"/>
    <s v="ne"/>
    <s v="ano"/>
    <n v="130"/>
    <n v="80"/>
    <n v="23.7"/>
    <s v="norma"/>
    <n v="5.01"/>
    <x v="0"/>
    <n v="3.24"/>
    <n v="1.54"/>
    <n v="0.5"/>
    <n v="0.05"/>
    <s v="5-10%"/>
  </r>
  <r>
    <n v="586"/>
    <x v="1"/>
    <n v="31"/>
    <s v="30-44"/>
    <x v="1"/>
    <s v="ne"/>
    <x v="0"/>
    <s v="ne"/>
    <s v="ano"/>
    <n v="120"/>
    <n v="80"/>
    <n v="22.9"/>
    <s v="norma"/>
    <n v="4.6500000000000004"/>
    <x v="0"/>
    <n v="2.54"/>
    <n v="1.58"/>
    <n v="1.1599999999999999"/>
    <n v="0.05"/>
    <s v="5-10%"/>
  </r>
  <r>
    <n v="587"/>
    <x v="1"/>
    <n v="31"/>
    <s v="30-44"/>
    <x v="1"/>
    <s v="ne"/>
    <x v="0"/>
    <s v="ne"/>
    <s v="ne"/>
    <n v="120"/>
    <n v="80"/>
    <n v="19.600000000000001"/>
    <s v="norma"/>
    <n v="5.99"/>
    <x v="1"/>
    <n v="3.2"/>
    <n v="2.3199999999999998"/>
    <n v="1.03"/>
    <n v="0.05"/>
    <s v="5-10%"/>
  </r>
  <r>
    <n v="588"/>
    <x v="1"/>
    <n v="53"/>
    <s v="45-59"/>
    <x v="1"/>
    <s v="ne"/>
    <x v="0"/>
    <s v="ne"/>
    <s v="ne"/>
    <n v="130"/>
    <n v="80"/>
    <n v="31.6"/>
    <s v="obezita"/>
    <n v="5.0199999999999996"/>
    <x v="0"/>
    <n v="3.32"/>
    <n v="1.25"/>
    <n v="0.99"/>
    <s v="5-10%"/>
    <s v="5-10%"/>
  </r>
  <r>
    <n v="589"/>
    <x v="1"/>
    <n v="31"/>
    <s v="30-44"/>
    <x v="1"/>
    <s v="ne"/>
    <x v="0"/>
    <s v="ne"/>
    <s v="ano"/>
    <n v="120"/>
    <n v="80"/>
    <n v="22.3"/>
    <s v="norma"/>
    <n v="4"/>
    <x v="0"/>
    <n v="2.27"/>
    <n v="1.41"/>
    <n v="0.71"/>
    <n v="0.05"/>
    <n v="0.05"/>
  </r>
  <r>
    <n v="590"/>
    <x v="1"/>
    <n v="47"/>
    <s v="45-59"/>
    <x v="0"/>
    <s v="ne"/>
    <x v="0"/>
    <s v="ne"/>
    <s v="ano"/>
    <n v="140"/>
    <n v="90"/>
    <n v="26.6"/>
    <s v="nadváha"/>
    <n v="5.73"/>
    <x v="1"/>
    <n v="3.88"/>
    <n v="1.45"/>
    <n v="0.88"/>
    <s v="5-10%"/>
    <s v="10-20%"/>
  </r>
  <r>
    <n v="591"/>
    <x v="1"/>
    <n v="23"/>
    <s v="18-29"/>
    <x v="0"/>
    <s v="ne"/>
    <x v="0"/>
    <s v="ne"/>
    <s v="ne"/>
    <n v="105"/>
    <n v="60"/>
    <n v="20.9"/>
    <s v="norma"/>
    <n v="4.75"/>
    <x v="0"/>
    <n v="2.35"/>
    <n v="1.93"/>
    <n v="1.03"/>
    <n v="0.05"/>
    <s v="10-20%"/>
  </r>
  <r>
    <n v="592"/>
    <x v="1"/>
    <n v="19"/>
    <s v="18-29"/>
    <x v="0"/>
    <s v="ne"/>
    <x v="0"/>
    <s v="ne"/>
    <s v="ano"/>
    <n v="140"/>
    <n v="80"/>
    <n v="21.6"/>
    <s v="norma"/>
    <n v="4.0999999999999996"/>
    <x v="0"/>
    <n v="1.91"/>
    <n v="1.81"/>
    <n v="0.83"/>
    <n v="0.05"/>
    <s v="10-20%"/>
  </r>
  <r>
    <n v="593"/>
    <x v="1"/>
    <n v="55"/>
    <s v="45-59"/>
    <x v="1"/>
    <s v="ne"/>
    <x v="0"/>
    <s v="ne"/>
    <s v="ano"/>
    <n v="125"/>
    <n v="80"/>
    <n v="23.9"/>
    <s v="norma"/>
    <n v="5.47"/>
    <x v="1"/>
    <n v="2.74"/>
    <n v="2.39"/>
    <n v="0.74"/>
    <s v="5-10%"/>
    <s v="5-10%"/>
  </r>
  <r>
    <n v="594"/>
    <x v="1"/>
    <n v="34"/>
    <s v="30-44"/>
    <x v="1"/>
    <s v="ne"/>
    <x v="0"/>
    <s v="ne"/>
    <s v="ne"/>
    <n v="130"/>
    <n v="90"/>
    <n v="28.1"/>
    <s v="nadváha"/>
    <n v="4.22"/>
    <x v="0"/>
    <n v="2.44"/>
    <n v="1.53"/>
    <n v="0.55000000000000004"/>
    <n v="0.05"/>
    <s v="5-10%"/>
  </r>
  <r>
    <n v="595"/>
    <x v="1"/>
    <n v="19"/>
    <s v="18-29"/>
    <x v="1"/>
    <s v="ne"/>
    <x v="0"/>
    <s v="ne"/>
    <s v="ne"/>
    <n v="110"/>
    <n v="80"/>
    <n v="20.7"/>
    <s v="norma"/>
    <n v="4.3"/>
    <x v="0"/>
    <n v="2.52"/>
    <n v="1.3"/>
    <n v="1.06"/>
    <n v="0.05"/>
    <n v="0.05"/>
  </r>
  <r>
    <n v="596"/>
    <x v="1"/>
    <n v="26"/>
    <s v="18-29"/>
    <x v="0"/>
    <s v="ne"/>
    <x v="0"/>
    <s v="ne"/>
    <s v="ne"/>
    <n v="110"/>
    <n v="70"/>
    <n v="20.3"/>
    <s v="norma"/>
    <n v="4.4800000000000004"/>
    <x v="0"/>
    <n v="2.09"/>
    <n v="1.81"/>
    <n v="1.27"/>
    <n v="0.05"/>
    <s v="5-10%"/>
  </r>
  <r>
    <n v="597"/>
    <x v="1"/>
    <n v="55"/>
    <s v="45-59"/>
    <x v="1"/>
    <s v="ne"/>
    <x v="0"/>
    <s v="ne"/>
    <s v="ne"/>
    <n v="150"/>
    <n v="90"/>
    <n v="30.4"/>
    <s v="obezita"/>
    <n v="6.06"/>
    <x v="1"/>
    <n v="3.69"/>
    <n v="1.85"/>
    <n v="1.1399999999999999"/>
    <s v="5-10%"/>
    <s v="10-20%"/>
  </r>
  <r>
    <n v="598"/>
    <x v="1"/>
    <n v="57"/>
    <s v="45-59"/>
    <x v="1"/>
    <s v="ne"/>
    <x v="0"/>
    <s v="ne"/>
    <s v="ne"/>
    <n v="120"/>
    <n v="70"/>
    <n v="20.2"/>
    <s v="norma"/>
    <n v="5.39"/>
    <x v="1"/>
    <n v="2.98"/>
    <n v="2.14"/>
    <n v="0.6"/>
    <s v="5-10%"/>
    <s v="5-10%"/>
  </r>
  <r>
    <n v="599"/>
    <x v="1"/>
    <n v="45"/>
    <s v="45-59"/>
    <x v="1"/>
    <s v="ne"/>
    <x v="0"/>
    <s v="ne"/>
    <s v="ano"/>
    <n v="120"/>
    <n v="70"/>
    <n v="24.8"/>
    <s v="norma"/>
    <n v="5.92"/>
    <x v="1"/>
    <n v="3.45"/>
    <n v="1.94"/>
    <n v="1.1599999999999999"/>
    <n v="0.05"/>
    <s v="5-10%"/>
  </r>
  <r>
    <n v="600"/>
    <x v="1"/>
    <n v="40"/>
    <s v="30-44"/>
    <x v="1"/>
    <s v="ne"/>
    <x v="0"/>
    <s v="ne"/>
    <s v="ne"/>
    <n v="110"/>
    <n v="75"/>
    <n v="22.2"/>
    <s v="norma"/>
    <n v="3"/>
    <x v="0"/>
    <n v="1.8"/>
    <n v="0.92"/>
    <n v="0.61"/>
    <n v="0.05"/>
    <n v="0.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Kontingenčná tabuľka2" cacheId="0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>
  <location ref="A3:D7" firstHeaderRow="1" firstDataRow="2" firstDataCol="1"/>
  <pivotFields count="2">
    <pivotField axis="axisRow" dataField="1" showAll="0">
      <items count="3">
        <item x="0"/>
        <item x="1"/>
        <item t="default"/>
      </items>
    </pivotField>
    <pivotField axis="axisCol" showAll="0">
      <items count="3">
        <item x="1"/>
        <item x="0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Počet z pohlaví" fld="0" subtotal="count" baseField="0" baseItem="0"/>
  </dataFields>
  <formats count="1">
    <format dxfId="3">
      <pivotArea grandRow="1" grandCol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á tabuľka7" cacheId="2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1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Počet z hypertenze" fld="6" subtotal="count" baseField="0" baseItem="0"/>
  </dataFields>
  <formats count="3">
    <format dxfId="4">
      <pivotArea grandRow="1" grandCol="1" outline="0" fieldPosition="0"/>
    </format>
    <format dxfId="1">
      <pivotArea grandRow="1" grandCol="1" outline="0" fieldPosition="0"/>
    </format>
    <format dxfId="0">
      <pivotArea grandRow="1" grandCol="1" outline="0" fieldPosition="0"/>
    </format>
  </format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Kontingenčná tabuľka9" cacheId="3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3">
    <i>
      <x/>
    </i>
    <i>
      <x v="1"/>
    </i>
    <i t="grand">
      <x/>
    </i>
  </rowItems>
  <colFields count="1">
    <field x="14"/>
  </colFields>
  <colItems count="3">
    <i>
      <x/>
    </i>
    <i>
      <x v="1"/>
    </i>
    <i t="grand">
      <x/>
    </i>
  </colItems>
  <dataFields count="1">
    <dataField name="Počet z cholesterol hodnocení" fld="14" subtotal="count" baseField="0" baseItem="0"/>
  </dataField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Kontingenčná tabuľka2" cacheId="1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Počet z hypertenze" fld="6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601"/>
  <sheetViews>
    <sheetView workbookViewId="0"/>
  </sheetViews>
  <sheetFormatPr defaultRowHeight="15"/>
  <cols>
    <col min="1" max="1" width="10.140625" customWidth="1"/>
    <col min="2" max="2" width="11.7109375" customWidth="1"/>
  </cols>
  <sheetData>
    <row r="1" spans="1:2" ht="31.5">
      <c r="A1" s="1" t="s">
        <v>0</v>
      </c>
      <c r="B1" s="1" t="s">
        <v>3</v>
      </c>
    </row>
    <row r="2" spans="1:2">
      <c r="A2" s="2" t="s">
        <v>1</v>
      </c>
      <c r="B2" s="4" t="s">
        <v>4</v>
      </c>
    </row>
    <row r="3" spans="1:2">
      <c r="A3" s="3" t="s">
        <v>1</v>
      </c>
      <c r="B3" s="5" t="s">
        <v>4</v>
      </c>
    </row>
    <row r="4" spans="1:2">
      <c r="A4" s="3" t="s">
        <v>1</v>
      </c>
      <c r="B4" s="5" t="s">
        <v>4</v>
      </c>
    </row>
    <row r="5" spans="1:2">
      <c r="A5" s="3" t="s">
        <v>1</v>
      </c>
      <c r="B5" s="5" t="s">
        <v>4</v>
      </c>
    </row>
    <row r="6" spans="1:2">
      <c r="A6" s="3" t="s">
        <v>1</v>
      </c>
      <c r="B6" s="5" t="s">
        <v>5</v>
      </c>
    </row>
    <row r="7" spans="1:2">
      <c r="A7" s="3" t="s">
        <v>1</v>
      </c>
      <c r="B7" s="5" t="s">
        <v>5</v>
      </c>
    </row>
    <row r="8" spans="1:2">
      <c r="A8" s="3" t="s">
        <v>1</v>
      </c>
      <c r="B8" s="5" t="s">
        <v>5</v>
      </c>
    </row>
    <row r="9" spans="1:2">
      <c r="A9" s="3" t="s">
        <v>1</v>
      </c>
      <c r="B9" s="5" t="s">
        <v>5</v>
      </c>
    </row>
    <row r="10" spans="1:2">
      <c r="A10" s="3" t="s">
        <v>1</v>
      </c>
      <c r="B10" s="5" t="s">
        <v>5</v>
      </c>
    </row>
    <row r="11" spans="1:2">
      <c r="A11" s="3" t="s">
        <v>1</v>
      </c>
      <c r="B11" s="5" t="s">
        <v>4</v>
      </c>
    </row>
    <row r="12" spans="1:2">
      <c r="A12" s="3" t="s">
        <v>1</v>
      </c>
      <c r="B12" s="5" t="s">
        <v>5</v>
      </c>
    </row>
    <row r="13" spans="1:2">
      <c r="A13" s="3" t="s">
        <v>1</v>
      </c>
      <c r="B13" s="5" t="s">
        <v>4</v>
      </c>
    </row>
    <row r="14" spans="1:2">
      <c r="A14" s="3" t="s">
        <v>1</v>
      </c>
      <c r="B14" s="5" t="s">
        <v>4</v>
      </c>
    </row>
    <row r="15" spans="1:2">
      <c r="A15" s="3" t="s">
        <v>1</v>
      </c>
      <c r="B15" s="5" t="s">
        <v>4</v>
      </c>
    </row>
    <row r="16" spans="1:2">
      <c r="A16" s="3" t="s">
        <v>1</v>
      </c>
      <c r="B16" s="5" t="s">
        <v>5</v>
      </c>
    </row>
    <row r="17" spans="1:2">
      <c r="A17" s="3" t="s">
        <v>1</v>
      </c>
      <c r="B17" s="5" t="s">
        <v>4</v>
      </c>
    </row>
    <row r="18" spans="1:2">
      <c r="A18" s="3" t="s">
        <v>1</v>
      </c>
      <c r="B18" s="5" t="s">
        <v>5</v>
      </c>
    </row>
    <row r="19" spans="1:2">
      <c r="A19" s="3" t="s">
        <v>1</v>
      </c>
      <c r="B19" s="5" t="s">
        <v>5</v>
      </c>
    </row>
    <row r="20" spans="1:2">
      <c r="A20" s="2" t="s">
        <v>1</v>
      </c>
      <c r="B20" s="4" t="s">
        <v>5</v>
      </c>
    </row>
    <row r="21" spans="1:2">
      <c r="A21" s="3" t="s">
        <v>1</v>
      </c>
      <c r="B21" s="5" t="s">
        <v>5</v>
      </c>
    </row>
    <row r="22" spans="1:2">
      <c r="A22" s="3" t="s">
        <v>1</v>
      </c>
      <c r="B22" s="5" t="s">
        <v>5</v>
      </c>
    </row>
    <row r="23" spans="1:2">
      <c r="A23" s="3" t="s">
        <v>1</v>
      </c>
      <c r="B23" s="5" t="s">
        <v>5</v>
      </c>
    </row>
    <row r="24" spans="1:2">
      <c r="A24" s="3" t="s">
        <v>1</v>
      </c>
      <c r="B24" s="5" t="s">
        <v>5</v>
      </c>
    </row>
    <row r="25" spans="1:2">
      <c r="A25" s="3" t="s">
        <v>1</v>
      </c>
      <c r="B25" s="5" t="s">
        <v>5</v>
      </c>
    </row>
    <row r="26" spans="1:2">
      <c r="A26" s="3" t="s">
        <v>1</v>
      </c>
      <c r="B26" s="5" t="s">
        <v>5</v>
      </c>
    </row>
    <row r="27" spans="1:2">
      <c r="A27" s="3" t="s">
        <v>1</v>
      </c>
      <c r="B27" s="5" t="s">
        <v>4</v>
      </c>
    </row>
    <row r="28" spans="1:2">
      <c r="A28" s="3" t="s">
        <v>1</v>
      </c>
      <c r="B28" s="5" t="s">
        <v>5</v>
      </c>
    </row>
    <row r="29" spans="1:2">
      <c r="A29" s="3" t="s">
        <v>1</v>
      </c>
      <c r="B29" s="5" t="s">
        <v>5</v>
      </c>
    </row>
    <row r="30" spans="1:2">
      <c r="A30" s="3" t="s">
        <v>1</v>
      </c>
      <c r="B30" s="5" t="s">
        <v>4</v>
      </c>
    </row>
    <row r="31" spans="1:2">
      <c r="A31" s="3" t="s">
        <v>1</v>
      </c>
      <c r="B31" s="5" t="s">
        <v>5</v>
      </c>
    </row>
    <row r="32" spans="1:2">
      <c r="A32" s="3" t="s">
        <v>1</v>
      </c>
      <c r="B32" s="5" t="s">
        <v>4</v>
      </c>
    </row>
    <row r="33" spans="1:2">
      <c r="A33" s="3" t="s">
        <v>1</v>
      </c>
      <c r="B33" s="5" t="s">
        <v>5</v>
      </c>
    </row>
    <row r="34" spans="1:2">
      <c r="A34" s="3" t="s">
        <v>1</v>
      </c>
      <c r="B34" s="5" t="s">
        <v>5</v>
      </c>
    </row>
    <row r="35" spans="1:2">
      <c r="A35" s="3" t="s">
        <v>1</v>
      </c>
      <c r="B35" s="5" t="s">
        <v>5</v>
      </c>
    </row>
    <row r="36" spans="1:2">
      <c r="A36" s="3" t="s">
        <v>1</v>
      </c>
      <c r="B36" s="5" t="s">
        <v>5</v>
      </c>
    </row>
    <row r="37" spans="1:2">
      <c r="A37" s="3" t="s">
        <v>1</v>
      </c>
      <c r="B37" s="5" t="s">
        <v>5</v>
      </c>
    </row>
    <row r="38" spans="1:2">
      <c r="A38" s="3" t="s">
        <v>1</v>
      </c>
      <c r="B38" s="5" t="s">
        <v>4</v>
      </c>
    </row>
    <row r="39" spans="1:2">
      <c r="A39" s="3" t="s">
        <v>1</v>
      </c>
      <c r="B39" s="5" t="s">
        <v>4</v>
      </c>
    </row>
    <row r="40" spans="1:2">
      <c r="A40" s="2" t="s">
        <v>1</v>
      </c>
      <c r="B40" s="4" t="s">
        <v>5</v>
      </c>
    </row>
    <row r="41" spans="1:2">
      <c r="A41" s="3" t="s">
        <v>1</v>
      </c>
      <c r="B41" s="5" t="s">
        <v>5</v>
      </c>
    </row>
    <row r="42" spans="1:2">
      <c r="A42" s="3" t="s">
        <v>1</v>
      </c>
      <c r="B42" s="5" t="s">
        <v>5</v>
      </c>
    </row>
    <row r="43" spans="1:2">
      <c r="A43" s="3" t="s">
        <v>1</v>
      </c>
      <c r="B43" s="5" t="s">
        <v>5</v>
      </c>
    </row>
    <row r="44" spans="1:2">
      <c r="A44" s="3" t="s">
        <v>1</v>
      </c>
      <c r="B44" s="5" t="s">
        <v>4</v>
      </c>
    </row>
    <row r="45" spans="1:2">
      <c r="A45" s="3" t="s">
        <v>1</v>
      </c>
      <c r="B45" s="5" t="s">
        <v>4</v>
      </c>
    </row>
    <row r="46" spans="1:2">
      <c r="A46" s="3" t="s">
        <v>1</v>
      </c>
      <c r="B46" s="5" t="s">
        <v>5</v>
      </c>
    </row>
    <row r="47" spans="1:2">
      <c r="A47" s="3" t="s">
        <v>1</v>
      </c>
      <c r="B47" s="5" t="s">
        <v>5</v>
      </c>
    </row>
    <row r="48" spans="1:2">
      <c r="A48" s="3" t="s">
        <v>1</v>
      </c>
      <c r="B48" s="5" t="s">
        <v>5</v>
      </c>
    </row>
    <row r="49" spans="1:2">
      <c r="A49" s="3" t="s">
        <v>1</v>
      </c>
      <c r="B49" s="5" t="s">
        <v>5</v>
      </c>
    </row>
    <row r="50" spans="1:2">
      <c r="A50" s="3" t="s">
        <v>1</v>
      </c>
      <c r="B50" s="5" t="s">
        <v>4</v>
      </c>
    </row>
    <row r="51" spans="1:2">
      <c r="A51" s="3" t="s">
        <v>1</v>
      </c>
      <c r="B51" s="5" t="s">
        <v>5</v>
      </c>
    </row>
    <row r="52" spans="1:2">
      <c r="A52" s="3" t="s">
        <v>1</v>
      </c>
      <c r="B52" s="5" t="s">
        <v>4</v>
      </c>
    </row>
    <row r="53" spans="1:2">
      <c r="A53" s="2" t="s">
        <v>1</v>
      </c>
      <c r="B53" s="4" t="s">
        <v>5</v>
      </c>
    </row>
    <row r="54" spans="1:2">
      <c r="A54" s="3" t="s">
        <v>1</v>
      </c>
      <c r="B54" s="5" t="s">
        <v>5</v>
      </c>
    </row>
    <row r="55" spans="1:2">
      <c r="A55" s="3" t="s">
        <v>1</v>
      </c>
      <c r="B55" s="5" t="s">
        <v>5</v>
      </c>
    </row>
    <row r="56" spans="1:2">
      <c r="A56" s="3" t="s">
        <v>1</v>
      </c>
      <c r="B56" s="5" t="s">
        <v>5</v>
      </c>
    </row>
    <row r="57" spans="1:2">
      <c r="A57" s="3" t="s">
        <v>1</v>
      </c>
      <c r="B57" s="5" t="s">
        <v>5</v>
      </c>
    </row>
    <row r="58" spans="1:2">
      <c r="A58" s="3" t="s">
        <v>1</v>
      </c>
      <c r="B58" s="5" t="s">
        <v>4</v>
      </c>
    </row>
    <row r="59" spans="1:2">
      <c r="A59" s="3" t="s">
        <v>1</v>
      </c>
      <c r="B59" s="5" t="s">
        <v>5</v>
      </c>
    </row>
    <row r="60" spans="1:2">
      <c r="A60" s="3" t="s">
        <v>1</v>
      </c>
      <c r="B60" s="5" t="s">
        <v>4</v>
      </c>
    </row>
    <row r="61" spans="1:2">
      <c r="A61" s="3" t="s">
        <v>1</v>
      </c>
      <c r="B61" s="5" t="s">
        <v>5</v>
      </c>
    </row>
    <row r="62" spans="1:2">
      <c r="A62" s="3" t="s">
        <v>1</v>
      </c>
      <c r="B62" s="5" t="s">
        <v>5</v>
      </c>
    </row>
    <row r="63" spans="1:2">
      <c r="A63" s="3" t="s">
        <v>1</v>
      </c>
      <c r="B63" s="5" t="s">
        <v>5</v>
      </c>
    </row>
    <row r="64" spans="1:2">
      <c r="A64" s="3" t="s">
        <v>1</v>
      </c>
      <c r="B64" s="5" t="s">
        <v>4</v>
      </c>
    </row>
    <row r="65" spans="1:2">
      <c r="A65" s="3" t="s">
        <v>1</v>
      </c>
      <c r="B65" s="5" t="s">
        <v>5</v>
      </c>
    </row>
    <row r="66" spans="1:2">
      <c r="A66" s="3" t="s">
        <v>1</v>
      </c>
      <c r="B66" s="5" t="s">
        <v>5</v>
      </c>
    </row>
    <row r="67" spans="1:2">
      <c r="A67" s="3" t="s">
        <v>1</v>
      </c>
      <c r="B67" s="5" t="s">
        <v>5</v>
      </c>
    </row>
    <row r="68" spans="1:2">
      <c r="A68" s="2" t="s">
        <v>1</v>
      </c>
      <c r="B68" s="4" t="s">
        <v>5</v>
      </c>
    </row>
    <row r="69" spans="1:2">
      <c r="A69" s="3" t="s">
        <v>1</v>
      </c>
      <c r="B69" s="5" t="s">
        <v>5</v>
      </c>
    </row>
    <row r="70" spans="1:2">
      <c r="A70" s="3" t="s">
        <v>1</v>
      </c>
      <c r="B70" s="5" t="s">
        <v>5</v>
      </c>
    </row>
    <row r="71" spans="1:2">
      <c r="A71" s="2" t="s">
        <v>1</v>
      </c>
      <c r="B71" s="4" t="s">
        <v>5</v>
      </c>
    </row>
    <row r="72" spans="1:2">
      <c r="A72" s="2" t="s">
        <v>1</v>
      </c>
      <c r="B72" s="4" t="s">
        <v>5</v>
      </c>
    </row>
    <row r="73" spans="1:2">
      <c r="A73" s="2" t="s">
        <v>1</v>
      </c>
      <c r="B73" s="4" t="s">
        <v>4</v>
      </c>
    </row>
    <row r="74" spans="1:2">
      <c r="A74" s="2" t="s">
        <v>1</v>
      </c>
      <c r="B74" s="4" t="s">
        <v>5</v>
      </c>
    </row>
    <row r="75" spans="1:2">
      <c r="A75" s="2" t="s">
        <v>1</v>
      </c>
      <c r="B75" s="4" t="s">
        <v>4</v>
      </c>
    </row>
    <row r="76" spans="1:2">
      <c r="A76" s="3" t="s">
        <v>1</v>
      </c>
      <c r="B76" s="4" t="s">
        <v>5</v>
      </c>
    </row>
    <row r="77" spans="1:2">
      <c r="A77" s="3" t="s">
        <v>1</v>
      </c>
      <c r="B77" s="4" t="s">
        <v>4</v>
      </c>
    </row>
    <row r="78" spans="1:2">
      <c r="A78" s="3" t="s">
        <v>1</v>
      </c>
      <c r="B78" s="4" t="s">
        <v>5</v>
      </c>
    </row>
    <row r="79" spans="1:2">
      <c r="A79" s="3" t="s">
        <v>1</v>
      </c>
      <c r="B79" s="4" t="s">
        <v>5</v>
      </c>
    </row>
    <row r="80" spans="1:2">
      <c r="A80" s="3" t="s">
        <v>1</v>
      </c>
      <c r="B80" s="4" t="s">
        <v>4</v>
      </c>
    </row>
    <row r="81" spans="1:2">
      <c r="A81" s="3" t="s">
        <v>1</v>
      </c>
      <c r="B81" s="4" t="s">
        <v>5</v>
      </c>
    </row>
    <row r="82" spans="1:2">
      <c r="A82" s="3" t="s">
        <v>1</v>
      </c>
      <c r="B82" s="4" t="s">
        <v>4</v>
      </c>
    </row>
    <row r="83" spans="1:2">
      <c r="A83" s="3" t="s">
        <v>1</v>
      </c>
      <c r="B83" s="4" t="s">
        <v>5</v>
      </c>
    </row>
    <row r="84" spans="1:2">
      <c r="A84" s="3" t="s">
        <v>1</v>
      </c>
      <c r="B84" s="4" t="s">
        <v>4</v>
      </c>
    </row>
    <row r="85" spans="1:2">
      <c r="A85" s="3" t="s">
        <v>1</v>
      </c>
      <c r="B85" s="4" t="s">
        <v>5</v>
      </c>
    </row>
    <row r="86" spans="1:2">
      <c r="A86" s="3" t="s">
        <v>1</v>
      </c>
      <c r="B86" s="4" t="s">
        <v>5</v>
      </c>
    </row>
    <row r="87" spans="1:2">
      <c r="A87" s="3" t="s">
        <v>1</v>
      </c>
      <c r="B87" s="4" t="s">
        <v>5</v>
      </c>
    </row>
    <row r="88" spans="1:2">
      <c r="A88" s="3" t="s">
        <v>1</v>
      </c>
      <c r="B88" s="4" t="s">
        <v>5</v>
      </c>
    </row>
    <row r="89" spans="1:2">
      <c r="A89" s="3" t="s">
        <v>1</v>
      </c>
      <c r="B89" s="4" t="s">
        <v>5</v>
      </c>
    </row>
    <row r="90" spans="1:2">
      <c r="A90" s="3" t="s">
        <v>1</v>
      </c>
      <c r="B90" s="4" t="s">
        <v>4</v>
      </c>
    </row>
    <row r="91" spans="1:2">
      <c r="A91" s="3" t="s">
        <v>1</v>
      </c>
      <c r="B91" s="4" t="s">
        <v>5</v>
      </c>
    </row>
    <row r="92" spans="1:2">
      <c r="A92" s="3" t="s">
        <v>1</v>
      </c>
      <c r="B92" s="4" t="s">
        <v>4</v>
      </c>
    </row>
    <row r="93" spans="1:2">
      <c r="A93" s="3" t="s">
        <v>1</v>
      </c>
      <c r="B93" s="4" t="s">
        <v>4</v>
      </c>
    </row>
    <row r="94" spans="1:2">
      <c r="A94" s="3" t="s">
        <v>1</v>
      </c>
      <c r="B94" s="4" t="s">
        <v>5</v>
      </c>
    </row>
    <row r="95" spans="1:2">
      <c r="A95" s="3" t="s">
        <v>1</v>
      </c>
      <c r="B95" s="4" t="s">
        <v>4</v>
      </c>
    </row>
    <row r="96" spans="1:2">
      <c r="A96" s="3" t="s">
        <v>1</v>
      </c>
      <c r="B96" s="4" t="s">
        <v>4</v>
      </c>
    </row>
    <row r="97" spans="1:2">
      <c r="A97" s="3" t="s">
        <v>1</v>
      </c>
      <c r="B97" s="4" t="s">
        <v>5</v>
      </c>
    </row>
    <row r="98" spans="1:2">
      <c r="A98" s="3" t="s">
        <v>1</v>
      </c>
      <c r="B98" s="4" t="s">
        <v>4</v>
      </c>
    </row>
    <row r="99" spans="1:2">
      <c r="A99" s="3" t="s">
        <v>1</v>
      </c>
      <c r="B99" s="4" t="s">
        <v>5</v>
      </c>
    </row>
    <row r="100" spans="1:2">
      <c r="A100" s="3" t="s">
        <v>1</v>
      </c>
      <c r="B100" s="4" t="s">
        <v>4</v>
      </c>
    </row>
    <row r="101" spans="1:2">
      <c r="A101" s="3" t="s">
        <v>1</v>
      </c>
      <c r="B101" s="4" t="s">
        <v>5</v>
      </c>
    </row>
    <row r="102" spans="1:2">
      <c r="A102" s="3" t="s">
        <v>1</v>
      </c>
      <c r="B102" s="4" t="s">
        <v>5</v>
      </c>
    </row>
    <row r="103" spans="1:2">
      <c r="A103" s="3" t="s">
        <v>1</v>
      </c>
      <c r="B103" s="4" t="s">
        <v>4</v>
      </c>
    </row>
    <row r="104" spans="1:2">
      <c r="A104" s="3" t="s">
        <v>1</v>
      </c>
      <c r="B104" s="4" t="s">
        <v>4</v>
      </c>
    </row>
    <row r="105" spans="1:2">
      <c r="A105" s="3" t="s">
        <v>1</v>
      </c>
      <c r="B105" s="4" t="s">
        <v>5</v>
      </c>
    </row>
    <row r="106" spans="1:2">
      <c r="A106" s="3" t="s">
        <v>1</v>
      </c>
      <c r="B106" s="4" t="s">
        <v>4</v>
      </c>
    </row>
    <row r="107" spans="1:2">
      <c r="A107" s="3" t="s">
        <v>1</v>
      </c>
      <c r="B107" s="5" t="s">
        <v>4</v>
      </c>
    </row>
    <row r="108" spans="1:2">
      <c r="A108" s="3" t="s">
        <v>1</v>
      </c>
      <c r="B108" s="5" t="s">
        <v>4</v>
      </c>
    </row>
    <row r="109" spans="1:2">
      <c r="A109" s="3" t="s">
        <v>1</v>
      </c>
      <c r="B109" s="5" t="s">
        <v>5</v>
      </c>
    </row>
    <row r="110" spans="1:2">
      <c r="A110" s="3" t="s">
        <v>1</v>
      </c>
      <c r="B110" s="5" t="s">
        <v>4</v>
      </c>
    </row>
    <row r="111" spans="1:2">
      <c r="A111" s="3" t="s">
        <v>1</v>
      </c>
      <c r="B111" s="5" t="s">
        <v>4</v>
      </c>
    </row>
    <row r="112" spans="1:2">
      <c r="A112" s="3" t="s">
        <v>1</v>
      </c>
      <c r="B112" s="5" t="s">
        <v>4</v>
      </c>
    </row>
    <row r="113" spans="1:2">
      <c r="A113" s="3" t="s">
        <v>1</v>
      </c>
      <c r="B113" s="5" t="s">
        <v>5</v>
      </c>
    </row>
    <row r="114" spans="1:2">
      <c r="A114" s="3" t="s">
        <v>1</v>
      </c>
      <c r="B114" s="5" t="s">
        <v>4</v>
      </c>
    </row>
    <row r="115" spans="1:2">
      <c r="A115" s="3" t="s">
        <v>1</v>
      </c>
      <c r="B115" s="5" t="s">
        <v>5</v>
      </c>
    </row>
    <row r="116" spans="1:2">
      <c r="A116" s="3" t="s">
        <v>1</v>
      </c>
      <c r="B116" s="5" t="s">
        <v>5</v>
      </c>
    </row>
    <row r="117" spans="1:2">
      <c r="A117" s="3" t="s">
        <v>1</v>
      </c>
      <c r="B117" s="5" t="s">
        <v>5</v>
      </c>
    </row>
    <row r="118" spans="1:2">
      <c r="A118" s="3" t="s">
        <v>1</v>
      </c>
      <c r="B118" s="5" t="s">
        <v>5</v>
      </c>
    </row>
    <row r="119" spans="1:2">
      <c r="A119" s="3" t="s">
        <v>1</v>
      </c>
      <c r="B119" s="5" t="s">
        <v>5</v>
      </c>
    </row>
    <row r="120" spans="1:2">
      <c r="A120" s="3" t="s">
        <v>1</v>
      </c>
      <c r="B120" s="5" t="s">
        <v>4</v>
      </c>
    </row>
    <row r="121" spans="1:2">
      <c r="A121" s="3" t="s">
        <v>1</v>
      </c>
      <c r="B121" s="5" t="s">
        <v>5</v>
      </c>
    </row>
    <row r="122" spans="1:2">
      <c r="A122" s="3" t="s">
        <v>1</v>
      </c>
      <c r="B122" s="5" t="s">
        <v>5</v>
      </c>
    </row>
    <row r="123" spans="1:2">
      <c r="A123" s="3" t="s">
        <v>1</v>
      </c>
      <c r="B123" s="5" t="s">
        <v>5</v>
      </c>
    </row>
    <row r="124" spans="1:2">
      <c r="A124" s="3" t="s">
        <v>1</v>
      </c>
      <c r="B124" s="5" t="s">
        <v>4</v>
      </c>
    </row>
    <row r="125" spans="1:2">
      <c r="A125" s="3" t="s">
        <v>1</v>
      </c>
      <c r="B125" s="5" t="s">
        <v>5</v>
      </c>
    </row>
    <row r="126" spans="1:2">
      <c r="A126" s="3" t="s">
        <v>1</v>
      </c>
      <c r="B126" s="5" t="s">
        <v>5</v>
      </c>
    </row>
    <row r="127" spans="1:2">
      <c r="A127" s="3" t="s">
        <v>1</v>
      </c>
      <c r="B127" s="5" t="s">
        <v>5</v>
      </c>
    </row>
    <row r="128" spans="1:2">
      <c r="A128" s="3" t="s">
        <v>1</v>
      </c>
      <c r="B128" s="5" t="s">
        <v>5</v>
      </c>
    </row>
    <row r="129" spans="1:2">
      <c r="A129" s="3" t="s">
        <v>1</v>
      </c>
      <c r="B129" s="5" t="s">
        <v>4</v>
      </c>
    </row>
    <row r="130" spans="1:2">
      <c r="A130" s="3" t="s">
        <v>1</v>
      </c>
      <c r="B130" s="5" t="s">
        <v>4</v>
      </c>
    </row>
    <row r="131" spans="1:2">
      <c r="A131" s="3" t="s">
        <v>1</v>
      </c>
      <c r="B131" s="5" t="s">
        <v>5</v>
      </c>
    </row>
    <row r="132" spans="1:2">
      <c r="A132" s="3" t="s">
        <v>1</v>
      </c>
      <c r="B132" s="5" t="s">
        <v>5</v>
      </c>
    </row>
    <row r="133" spans="1:2">
      <c r="A133" s="3" t="s">
        <v>1</v>
      </c>
      <c r="B133" s="5" t="s">
        <v>4</v>
      </c>
    </row>
    <row r="134" spans="1:2">
      <c r="A134" s="3" t="s">
        <v>1</v>
      </c>
      <c r="B134" s="5" t="s">
        <v>5</v>
      </c>
    </row>
    <row r="135" spans="1:2">
      <c r="A135" s="3" t="s">
        <v>1</v>
      </c>
      <c r="B135" s="5" t="s">
        <v>5</v>
      </c>
    </row>
    <row r="136" spans="1:2">
      <c r="A136" s="3" t="s">
        <v>1</v>
      </c>
      <c r="B136" s="5" t="s">
        <v>5</v>
      </c>
    </row>
    <row r="137" spans="1:2">
      <c r="A137" s="3" t="s">
        <v>1</v>
      </c>
      <c r="B137" s="5" t="s">
        <v>4</v>
      </c>
    </row>
    <row r="138" spans="1:2">
      <c r="A138" s="3" t="s">
        <v>1</v>
      </c>
      <c r="B138" s="5" t="s">
        <v>5</v>
      </c>
    </row>
    <row r="139" spans="1:2">
      <c r="A139" s="3" t="s">
        <v>1</v>
      </c>
      <c r="B139" s="5" t="s">
        <v>5</v>
      </c>
    </row>
    <row r="140" spans="1:2">
      <c r="A140" s="3" t="s">
        <v>1</v>
      </c>
      <c r="B140" s="5" t="s">
        <v>5</v>
      </c>
    </row>
    <row r="141" spans="1:2">
      <c r="A141" s="3" t="s">
        <v>1</v>
      </c>
      <c r="B141" s="5" t="s">
        <v>5</v>
      </c>
    </row>
    <row r="142" spans="1:2">
      <c r="A142" s="3" t="s">
        <v>1</v>
      </c>
      <c r="B142" s="5" t="s">
        <v>5</v>
      </c>
    </row>
    <row r="143" spans="1:2">
      <c r="A143" s="3" t="s">
        <v>1</v>
      </c>
      <c r="B143" s="5" t="s">
        <v>5</v>
      </c>
    </row>
    <row r="144" spans="1:2">
      <c r="A144" s="3" t="s">
        <v>1</v>
      </c>
      <c r="B144" s="5" t="s">
        <v>5</v>
      </c>
    </row>
    <row r="145" spans="1:2">
      <c r="A145" s="3" t="s">
        <v>1</v>
      </c>
      <c r="B145" s="5" t="s">
        <v>4</v>
      </c>
    </row>
    <row r="146" spans="1:2">
      <c r="A146" s="3" t="s">
        <v>1</v>
      </c>
      <c r="B146" s="5" t="s">
        <v>4</v>
      </c>
    </row>
    <row r="147" spans="1:2">
      <c r="A147" s="3" t="s">
        <v>1</v>
      </c>
      <c r="B147" s="5" t="s">
        <v>4</v>
      </c>
    </row>
    <row r="148" spans="1:2">
      <c r="A148" s="3" t="s">
        <v>1</v>
      </c>
      <c r="B148" s="5" t="s">
        <v>4</v>
      </c>
    </row>
    <row r="149" spans="1:2">
      <c r="A149" s="3" t="s">
        <v>1</v>
      </c>
      <c r="B149" s="5" t="s">
        <v>5</v>
      </c>
    </row>
    <row r="150" spans="1:2">
      <c r="A150" s="3" t="s">
        <v>1</v>
      </c>
      <c r="B150" s="5" t="s">
        <v>4</v>
      </c>
    </row>
    <row r="151" spans="1:2">
      <c r="A151" s="3" t="s">
        <v>1</v>
      </c>
      <c r="B151" s="5" t="s">
        <v>5</v>
      </c>
    </row>
    <row r="152" spans="1:2">
      <c r="A152" s="3" t="s">
        <v>1</v>
      </c>
      <c r="B152" s="5" t="s">
        <v>4</v>
      </c>
    </row>
    <row r="153" spans="1:2">
      <c r="A153" s="3" t="s">
        <v>1</v>
      </c>
      <c r="B153" s="5" t="s">
        <v>5</v>
      </c>
    </row>
    <row r="154" spans="1:2">
      <c r="A154" s="3" t="s">
        <v>1</v>
      </c>
      <c r="B154" s="5" t="s">
        <v>5</v>
      </c>
    </row>
    <row r="155" spans="1:2">
      <c r="A155" s="3" t="s">
        <v>1</v>
      </c>
      <c r="B155" s="5" t="s">
        <v>5</v>
      </c>
    </row>
    <row r="156" spans="1:2">
      <c r="A156" s="3" t="s">
        <v>1</v>
      </c>
      <c r="B156" s="5" t="s">
        <v>5</v>
      </c>
    </row>
    <row r="157" spans="1:2">
      <c r="A157" s="3" t="s">
        <v>1</v>
      </c>
      <c r="B157" s="5" t="s">
        <v>5</v>
      </c>
    </row>
    <row r="158" spans="1:2">
      <c r="A158" s="3" t="s">
        <v>1</v>
      </c>
      <c r="B158" s="5" t="s">
        <v>5</v>
      </c>
    </row>
    <row r="159" spans="1:2">
      <c r="A159" s="3" t="s">
        <v>1</v>
      </c>
      <c r="B159" s="5" t="s">
        <v>5</v>
      </c>
    </row>
    <row r="160" spans="1:2">
      <c r="A160" s="3" t="s">
        <v>1</v>
      </c>
      <c r="B160" s="5" t="s">
        <v>5</v>
      </c>
    </row>
    <row r="161" spans="1:2">
      <c r="A161" s="3" t="s">
        <v>1</v>
      </c>
      <c r="B161" s="5" t="s">
        <v>4</v>
      </c>
    </row>
    <row r="162" spans="1:2">
      <c r="A162" s="3" t="s">
        <v>1</v>
      </c>
      <c r="B162" s="5" t="s">
        <v>5</v>
      </c>
    </row>
    <row r="163" spans="1:2">
      <c r="A163" s="3" t="s">
        <v>1</v>
      </c>
      <c r="B163" s="5" t="s">
        <v>5</v>
      </c>
    </row>
    <row r="164" spans="1:2">
      <c r="A164" s="3" t="s">
        <v>1</v>
      </c>
      <c r="B164" s="5" t="s">
        <v>5</v>
      </c>
    </row>
    <row r="165" spans="1:2">
      <c r="A165" s="3" t="s">
        <v>1</v>
      </c>
      <c r="B165" s="5" t="s">
        <v>5</v>
      </c>
    </row>
    <row r="166" spans="1:2">
      <c r="A166" s="3" t="s">
        <v>1</v>
      </c>
      <c r="B166" s="5" t="s">
        <v>5</v>
      </c>
    </row>
    <row r="167" spans="1:2">
      <c r="A167" s="3" t="s">
        <v>1</v>
      </c>
      <c r="B167" s="5" t="s">
        <v>4</v>
      </c>
    </row>
    <row r="168" spans="1:2">
      <c r="A168" s="3" t="s">
        <v>1</v>
      </c>
      <c r="B168" s="5" t="s">
        <v>5</v>
      </c>
    </row>
    <row r="169" spans="1:2">
      <c r="A169" s="3" t="s">
        <v>1</v>
      </c>
      <c r="B169" s="5" t="s">
        <v>5</v>
      </c>
    </row>
    <row r="170" spans="1:2">
      <c r="A170" s="3" t="s">
        <v>1</v>
      </c>
      <c r="B170" s="5" t="s">
        <v>5</v>
      </c>
    </row>
    <row r="171" spans="1:2">
      <c r="A171" s="3" t="s">
        <v>1</v>
      </c>
      <c r="B171" s="5" t="s">
        <v>5</v>
      </c>
    </row>
    <row r="172" spans="1:2">
      <c r="A172" s="3" t="s">
        <v>1</v>
      </c>
      <c r="B172" s="5" t="s">
        <v>5</v>
      </c>
    </row>
    <row r="173" spans="1:2">
      <c r="A173" s="3" t="s">
        <v>1</v>
      </c>
      <c r="B173" s="5" t="s">
        <v>5</v>
      </c>
    </row>
    <row r="174" spans="1:2">
      <c r="A174" s="3" t="s">
        <v>1</v>
      </c>
      <c r="B174" s="5" t="s">
        <v>4</v>
      </c>
    </row>
    <row r="175" spans="1:2">
      <c r="A175" s="3" t="s">
        <v>1</v>
      </c>
      <c r="B175" s="5" t="s">
        <v>5</v>
      </c>
    </row>
    <row r="176" spans="1:2">
      <c r="A176" s="3" t="s">
        <v>1</v>
      </c>
      <c r="B176" s="5" t="s">
        <v>5</v>
      </c>
    </row>
    <row r="177" spans="1:2">
      <c r="A177" s="3" t="s">
        <v>1</v>
      </c>
      <c r="B177" s="5" t="s">
        <v>5</v>
      </c>
    </row>
    <row r="178" spans="1:2">
      <c r="A178" s="3" t="s">
        <v>1</v>
      </c>
      <c r="B178" s="5" t="s">
        <v>4</v>
      </c>
    </row>
    <row r="179" spans="1:2">
      <c r="A179" s="3" t="s">
        <v>1</v>
      </c>
      <c r="B179" s="5" t="s">
        <v>4</v>
      </c>
    </row>
    <row r="180" spans="1:2">
      <c r="A180" s="3" t="s">
        <v>1</v>
      </c>
      <c r="B180" s="5" t="s">
        <v>5</v>
      </c>
    </row>
    <row r="181" spans="1:2">
      <c r="A181" s="3" t="s">
        <v>1</v>
      </c>
      <c r="B181" s="5" t="s">
        <v>5</v>
      </c>
    </row>
    <row r="182" spans="1:2">
      <c r="A182" s="3" t="s">
        <v>1</v>
      </c>
      <c r="B182" s="5" t="s">
        <v>5</v>
      </c>
    </row>
    <row r="183" spans="1:2">
      <c r="A183" s="3" t="s">
        <v>1</v>
      </c>
      <c r="B183" s="5" t="s">
        <v>5</v>
      </c>
    </row>
    <row r="184" spans="1:2">
      <c r="A184" s="3" t="s">
        <v>1</v>
      </c>
      <c r="B184" s="5" t="s">
        <v>4</v>
      </c>
    </row>
    <row r="185" spans="1:2">
      <c r="A185" s="3" t="s">
        <v>1</v>
      </c>
      <c r="B185" s="5" t="s">
        <v>4</v>
      </c>
    </row>
    <row r="186" spans="1:2">
      <c r="A186" s="3" t="s">
        <v>1</v>
      </c>
      <c r="B186" s="5" t="s">
        <v>4</v>
      </c>
    </row>
    <row r="187" spans="1:2">
      <c r="A187" s="3" t="s">
        <v>1</v>
      </c>
      <c r="B187" s="5" t="s">
        <v>5</v>
      </c>
    </row>
    <row r="188" spans="1:2">
      <c r="A188" s="3" t="s">
        <v>1</v>
      </c>
      <c r="B188" s="5" t="s">
        <v>5</v>
      </c>
    </row>
    <row r="189" spans="1:2">
      <c r="A189" s="3" t="s">
        <v>1</v>
      </c>
      <c r="B189" s="5" t="s">
        <v>4</v>
      </c>
    </row>
    <row r="190" spans="1:2">
      <c r="A190" s="3" t="s">
        <v>1</v>
      </c>
      <c r="B190" s="5" t="s">
        <v>4</v>
      </c>
    </row>
    <row r="191" spans="1:2">
      <c r="A191" s="3" t="s">
        <v>1</v>
      </c>
      <c r="B191" s="5" t="s">
        <v>5</v>
      </c>
    </row>
    <row r="192" spans="1:2">
      <c r="A192" s="3" t="s">
        <v>1</v>
      </c>
      <c r="B192" s="5" t="s">
        <v>5</v>
      </c>
    </row>
    <row r="193" spans="1:2">
      <c r="A193" s="3" t="s">
        <v>1</v>
      </c>
      <c r="B193" s="5" t="s">
        <v>4</v>
      </c>
    </row>
    <row r="194" spans="1:2">
      <c r="A194" s="3" t="s">
        <v>1</v>
      </c>
      <c r="B194" s="5" t="s">
        <v>4</v>
      </c>
    </row>
    <row r="195" spans="1:2">
      <c r="A195" s="3" t="s">
        <v>1</v>
      </c>
      <c r="B195" s="5" t="s">
        <v>5</v>
      </c>
    </row>
    <row r="196" spans="1:2">
      <c r="A196" s="3" t="s">
        <v>1</v>
      </c>
      <c r="B196" s="5" t="s">
        <v>5</v>
      </c>
    </row>
    <row r="197" spans="1:2">
      <c r="A197" s="3" t="s">
        <v>1</v>
      </c>
      <c r="B197" s="5" t="s">
        <v>5</v>
      </c>
    </row>
    <row r="198" spans="1:2">
      <c r="A198" s="3" t="s">
        <v>1</v>
      </c>
      <c r="B198" s="5" t="s">
        <v>4</v>
      </c>
    </row>
    <row r="199" spans="1:2">
      <c r="A199" s="3" t="s">
        <v>1</v>
      </c>
      <c r="B199" s="5" t="s">
        <v>5</v>
      </c>
    </row>
    <row r="200" spans="1:2">
      <c r="A200" s="3" t="s">
        <v>1</v>
      </c>
      <c r="B200" s="5" t="s">
        <v>4</v>
      </c>
    </row>
    <row r="201" spans="1:2">
      <c r="A201" s="3" t="s">
        <v>1</v>
      </c>
      <c r="B201" s="5" t="s">
        <v>5</v>
      </c>
    </row>
    <row r="202" spans="1:2">
      <c r="A202" s="3" t="s">
        <v>1</v>
      </c>
      <c r="B202" s="5" t="s">
        <v>4</v>
      </c>
    </row>
    <row r="203" spans="1:2">
      <c r="A203" s="3" t="s">
        <v>1</v>
      </c>
      <c r="B203" s="5" t="s">
        <v>5</v>
      </c>
    </row>
    <row r="204" spans="1:2">
      <c r="A204" s="3" t="s">
        <v>1</v>
      </c>
      <c r="B204" s="5" t="s">
        <v>5</v>
      </c>
    </row>
    <row r="205" spans="1:2">
      <c r="A205" s="3" t="s">
        <v>1</v>
      </c>
      <c r="B205" s="5" t="s">
        <v>5</v>
      </c>
    </row>
    <row r="206" spans="1:2">
      <c r="A206" s="3" t="s">
        <v>1</v>
      </c>
      <c r="B206" s="5" t="s">
        <v>5</v>
      </c>
    </row>
    <row r="207" spans="1:2">
      <c r="A207" s="3" t="s">
        <v>1</v>
      </c>
      <c r="B207" s="5" t="s">
        <v>5</v>
      </c>
    </row>
    <row r="208" spans="1:2">
      <c r="A208" s="3" t="s">
        <v>1</v>
      </c>
      <c r="B208" s="5" t="s">
        <v>5</v>
      </c>
    </row>
    <row r="209" spans="1:2">
      <c r="A209" s="3" t="s">
        <v>1</v>
      </c>
      <c r="B209" s="5" t="s">
        <v>4</v>
      </c>
    </row>
    <row r="210" spans="1:2">
      <c r="A210" s="3" t="s">
        <v>1</v>
      </c>
      <c r="B210" s="5" t="s">
        <v>4</v>
      </c>
    </row>
    <row r="211" spans="1:2">
      <c r="A211" s="3" t="s">
        <v>1</v>
      </c>
      <c r="B211" s="5" t="s">
        <v>5</v>
      </c>
    </row>
    <row r="212" spans="1:2">
      <c r="A212" s="3" t="s">
        <v>1</v>
      </c>
      <c r="B212" s="5" t="s">
        <v>5</v>
      </c>
    </row>
    <row r="213" spans="1:2">
      <c r="A213" s="3" t="s">
        <v>1</v>
      </c>
      <c r="B213" s="5" t="s">
        <v>5</v>
      </c>
    </row>
    <row r="214" spans="1:2">
      <c r="A214" s="3" t="s">
        <v>1</v>
      </c>
      <c r="B214" s="5" t="s">
        <v>5</v>
      </c>
    </row>
    <row r="215" spans="1:2">
      <c r="A215" s="3" t="s">
        <v>1</v>
      </c>
      <c r="B215" s="5" t="s">
        <v>5</v>
      </c>
    </row>
    <row r="216" spans="1:2">
      <c r="A216" s="3" t="s">
        <v>1</v>
      </c>
      <c r="B216" s="5" t="s">
        <v>5</v>
      </c>
    </row>
    <row r="217" spans="1:2">
      <c r="A217" s="3" t="s">
        <v>1</v>
      </c>
      <c r="B217" s="5" t="s">
        <v>5</v>
      </c>
    </row>
    <row r="218" spans="1:2">
      <c r="A218" s="3" t="s">
        <v>1</v>
      </c>
      <c r="B218" s="5" t="s">
        <v>5</v>
      </c>
    </row>
    <row r="219" spans="1:2">
      <c r="A219" s="3" t="s">
        <v>1</v>
      </c>
      <c r="B219" s="5" t="s">
        <v>5</v>
      </c>
    </row>
    <row r="220" spans="1:2">
      <c r="A220" s="3" t="s">
        <v>1</v>
      </c>
      <c r="B220" s="5" t="s">
        <v>5</v>
      </c>
    </row>
    <row r="221" spans="1:2">
      <c r="A221" s="3" t="s">
        <v>1</v>
      </c>
      <c r="B221" s="5" t="s">
        <v>5</v>
      </c>
    </row>
    <row r="222" spans="1:2">
      <c r="A222" s="3" t="s">
        <v>1</v>
      </c>
      <c r="B222" s="5" t="s">
        <v>5</v>
      </c>
    </row>
    <row r="223" spans="1:2">
      <c r="A223" s="3" t="s">
        <v>1</v>
      </c>
      <c r="B223" s="5" t="s">
        <v>5</v>
      </c>
    </row>
    <row r="224" spans="1:2">
      <c r="A224" s="3" t="s">
        <v>1</v>
      </c>
      <c r="B224" s="5" t="s">
        <v>5</v>
      </c>
    </row>
    <row r="225" spans="1:2">
      <c r="A225" s="3" t="s">
        <v>1</v>
      </c>
      <c r="B225" s="5" t="s">
        <v>5</v>
      </c>
    </row>
    <row r="226" spans="1:2">
      <c r="A226" s="3" t="s">
        <v>1</v>
      </c>
      <c r="B226" s="5" t="s">
        <v>4</v>
      </c>
    </row>
    <row r="227" spans="1:2">
      <c r="A227" s="3" t="s">
        <v>1</v>
      </c>
      <c r="B227" s="5" t="s">
        <v>4</v>
      </c>
    </row>
    <row r="228" spans="1:2">
      <c r="A228" s="3" t="s">
        <v>1</v>
      </c>
      <c r="B228" s="5" t="s">
        <v>5</v>
      </c>
    </row>
    <row r="229" spans="1:2">
      <c r="A229" s="3" t="s">
        <v>1</v>
      </c>
      <c r="B229" s="5" t="s">
        <v>5</v>
      </c>
    </row>
    <row r="230" spans="1:2">
      <c r="A230" s="3" t="s">
        <v>1</v>
      </c>
      <c r="B230" s="5" t="s">
        <v>5</v>
      </c>
    </row>
    <row r="231" spans="1:2">
      <c r="A231" s="3" t="s">
        <v>1</v>
      </c>
      <c r="B231" s="5" t="s">
        <v>5</v>
      </c>
    </row>
    <row r="232" spans="1:2">
      <c r="A232" s="3" t="s">
        <v>1</v>
      </c>
      <c r="B232" s="5" t="s">
        <v>5</v>
      </c>
    </row>
    <row r="233" spans="1:2">
      <c r="A233" s="3" t="s">
        <v>1</v>
      </c>
      <c r="B233" s="5" t="s">
        <v>5</v>
      </c>
    </row>
    <row r="234" spans="1:2">
      <c r="A234" s="3" t="s">
        <v>1</v>
      </c>
      <c r="B234" s="5" t="s">
        <v>4</v>
      </c>
    </row>
    <row r="235" spans="1:2">
      <c r="A235" s="3" t="s">
        <v>1</v>
      </c>
      <c r="B235" s="5" t="s">
        <v>5</v>
      </c>
    </row>
    <row r="236" spans="1:2">
      <c r="A236" s="3" t="s">
        <v>1</v>
      </c>
      <c r="B236" s="5" t="s">
        <v>4</v>
      </c>
    </row>
    <row r="237" spans="1:2">
      <c r="A237" s="3" t="s">
        <v>1</v>
      </c>
      <c r="B237" s="5" t="s">
        <v>5</v>
      </c>
    </row>
    <row r="238" spans="1:2">
      <c r="A238" s="3" t="s">
        <v>1</v>
      </c>
      <c r="B238" s="5" t="s">
        <v>4</v>
      </c>
    </row>
    <row r="239" spans="1:2">
      <c r="A239" s="3" t="s">
        <v>1</v>
      </c>
      <c r="B239" s="5" t="s">
        <v>5</v>
      </c>
    </row>
    <row r="240" spans="1:2">
      <c r="A240" s="3" t="s">
        <v>1</v>
      </c>
      <c r="B240" s="5" t="s">
        <v>5</v>
      </c>
    </row>
    <row r="241" spans="1:2">
      <c r="A241" s="3" t="s">
        <v>1</v>
      </c>
      <c r="B241" s="5" t="s">
        <v>5</v>
      </c>
    </row>
    <row r="242" spans="1:2">
      <c r="A242" s="3" t="s">
        <v>1</v>
      </c>
      <c r="B242" s="5" t="s">
        <v>5</v>
      </c>
    </row>
    <row r="243" spans="1:2">
      <c r="A243" s="3" t="s">
        <v>1</v>
      </c>
      <c r="B243" s="5" t="s">
        <v>4</v>
      </c>
    </row>
    <row r="244" spans="1:2">
      <c r="A244" s="3" t="s">
        <v>1</v>
      </c>
      <c r="B244" s="5" t="s">
        <v>5</v>
      </c>
    </row>
    <row r="245" spans="1:2">
      <c r="A245" s="3" t="s">
        <v>1</v>
      </c>
      <c r="B245" s="5" t="s">
        <v>5</v>
      </c>
    </row>
    <row r="246" spans="1:2">
      <c r="A246" s="3" t="s">
        <v>1</v>
      </c>
      <c r="B246" s="5" t="s">
        <v>5</v>
      </c>
    </row>
    <row r="247" spans="1:2">
      <c r="A247" s="3" t="s">
        <v>1</v>
      </c>
      <c r="B247" s="5" t="s">
        <v>5</v>
      </c>
    </row>
    <row r="248" spans="1:2">
      <c r="A248" s="3" t="s">
        <v>1</v>
      </c>
      <c r="B248" s="5" t="s">
        <v>4</v>
      </c>
    </row>
    <row r="249" spans="1:2">
      <c r="A249" s="3" t="s">
        <v>1</v>
      </c>
      <c r="B249" s="5" t="s">
        <v>5</v>
      </c>
    </row>
    <row r="250" spans="1:2">
      <c r="A250" s="3" t="s">
        <v>1</v>
      </c>
      <c r="B250" s="5" t="s">
        <v>5</v>
      </c>
    </row>
    <row r="251" spans="1:2">
      <c r="A251" s="3" t="s">
        <v>1</v>
      </c>
      <c r="B251" s="5" t="s">
        <v>5</v>
      </c>
    </row>
    <row r="252" spans="1:2">
      <c r="A252" s="3" t="s">
        <v>1</v>
      </c>
      <c r="B252" s="5" t="s">
        <v>5</v>
      </c>
    </row>
    <row r="253" spans="1:2">
      <c r="A253" s="3" t="s">
        <v>1</v>
      </c>
      <c r="B253" s="5" t="s">
        <v>4</v>
      </c>
    </row>
    <row r="254" spans="1:2">
      <c r="A254" s="3" t="s">
        <v>1</v>
      </c>
      <c r="B254" s="5" t="s">
        <v>5</v>
      </c>
    </row>
    <row r="255" spans="1:2">
      <c r="A255" s="3" t="s">
        <v>1</v>
      </c>
      <c r="B255" s="5" t="s">
        <v>5</v>
      </c>
    </row>
    <row r="256" spans="1:2">
      <c r="A256" s="3" t="s">
        <v>1</v>
      </c>
      <c r="B256" s="5" t="s">
        <v>5</v>
      </c>
    </row>
    <row r="257" spans="1:2">
      <c r="A257" s="3" t="s">
        <v>1</v>
      </c>
      <c r="B257" s="5" t="s">
        <v>4</v>
      </c>
    </row>
    <row r="258" spans="1:2">
      <c r="A258" s="3" t="s">
        <v>1</v>
      </c>
      <c r="B258" s="5" t="s">
        <v>4</v>
      </c>
    </row>
    <row r="259" spans="1:2">
      <c r="A259" s="3" t="s">
        <v>1</v>
      </c>
      <c r="B259" s="5" t="s">
        <v>5</v>
      </c>
    </row>
    <row r="260" spans="1:2">
      <c r="A260" s="3" t="s">
        <v>1</v>
      </c>
      <c r="B260" s="5" t="s">
        <v>4</v>
      </c>
    </row>
    <row r="261" spans="1:2">
      <c r="A261" s="3" t="s">
        <v>1</v>
      </c>
      <c r="B261" s="5" t="s">
        <v>5</v>
      </c>
    </row>
    <row r="262" spans="1:2">
      <c r="A262" s="3" t="s">
        <v>1</v>
      </c>
      <c r="B262" s="5" t="s">
        <v>5</v>
      </c>
    </row>
    <row r="263" spans="1:2">
      <c r="A263" s="3" t="s">
        <v>1</v>
      </c>
      <c r="B263" s="5" t="s">
        <v>5</v>
      </c>
    </row>
    <row r="264" spans="1:2">
      <c r="A264" s="3" t="s">
        <v>1</v>
      </c>
      <c r="B264" s="5" t="s">
        <v>5</v>
      </c>
    </row>
    <row r="265" spans="1:2">
      <c r="A265" s="3" t="s">
        <v>1</v>
      </c>
      <c r="B265" s="5" t="s">
        <v>5</v>
      </c>
    </row>
    <row r="266" spans="1:2">
      <c r="A266" s="3" t="s">
        <v>1</v>
      </c>
      <c r="B266" s="5" t="s">
        <v>5</v>
      </c>
    </row>
    <row r="267" spans="1:2">
      <c r="A267" s="3" t="s">
        <v>1</v>
      </c>
      <c r="B267" s="5" t="s">
        <v>5</v>
      </c>
    </row>
    <row r="268" spans="1:2">
      <c r="A268" s="3" t="s">
        <v>1</v>
      </c>
      <c r="B268" s="5" t="s">
        <v>5</v>
      </c>
    </row>
    <row r="269" spans="1:2">
      <c r="A269" s="3" t="s">
        <v>1</v>
      </c>
      <c r="B269" s="5" t="s">
        <v>4</v>
      </c>
    </row>
    <row r="270" spans="1:2">
      <c r="A270" s="3" t="s">
        <v>1</v>
      </c>
      <c r="B270" s="5" t="s">
        <v>4</v>
      </c>
    </row>
    <row r="271" spans="1:2">
      <c r="A271" s="3" t="s">
        <v>1</v>
      </c>
      <c r="B271" s="5" t="s">
        <v>5</v>
      </c>
    </row>
    <row r="272" spans="1:2">
      <c r="A272" s="3" t="s">
        <v>1</v>
      </c>
      <c r="B272" s="5" t="s">
        <v>5</v>
      </c>
    </row>
    <row r="273" spans="1:2">
      <c r="A273" s="3" t="s">
        <v>1</v>
      </c>
      <c r="B273" s="5" t="s">
        <v>4</v>
      </c>
    </row>
    <row r="274" spans="1:2">
      <c r="A274" s="3" t="s">
        <v>1</v>
      </c>
      <c r="B274" s="5" t="s">
        <v>4</v>
      </c>
    </row>
    <row r="275" spans="1:2">
      <c r="A275" s="3" t="s">
        <v>1</v>
      </c>
      <c r="B275" s="5" t="s">
        <v>5</v>
      </c>
    </row>
    <row r="276" spans="1:2">
      <c r="A276" s="3" t="s">
        <v>1</v>
      </c>
      <c r="B276" s="5" t="s">
        <v>5</v>
      </c>
    </row>
    <row r="277" spans="1:2">
      <c r="A277" s="3" t="s">
        <v>1</v>
      </c>
      <c r="B277" s="5" t="s">
        <v>5</v>
      </c>
    </row>
    <row r="278" spans="1:2">
      <c r="A278" s="3" t="s">
        <v>1</v>
      </c>
      <c r="B278" s="5" t="s">
        <v>4</v>
      </c>
    </row>
    <row r="279" spans="1:2">
      <c r="A279" s="3" t="s">
        <v>1</v>
      </c>
      <c r="B279" s="5" t="s">
        <v>5</v>
      </c>
    </row>
    <row r="280" spans="1:2">
      <c r="A280" s="3" t="s">
        <v>1</v>
      </c>
      <c r="B280" s="5" t="s">
        <v>5</v>
      </c>
    </row>
    <row r="281" spans="1:2">
      <c r="A281" s="3" t="s">
        <v>1</v>
      </c>
      <c r="B281" s="5" t="s">
        <v>4</v>
      </c>
    </row>
    <row r="282" spans="1:2">
      <c r="A282" s="3" t="s">
        <v>1</v>
      </c>
      <c r="B282" s="5" t="s">
        <v>4</v>
      </c>
    </row>
    <row r="283" spans="1:2">
      <c r="A283" s="3" t="s">
        <v>1</v>
      </c>
      <c r="B283" s="5" t="s">
        <v>5</v>
      </c>
    </row>
    <row r="284" spans="1:2">
      <c r="A284" s="3" t="s">
        <v>1</v>
      </c>
      <c r="B284" s="5" t="s">
        <v>5</v>
      </c>
    </row>
    <row r="285" spans="1:2">
      <c r="A285" s="3" t="s">
        <v>1</v>
      </c>
      <c r="B285" s="5" t="s">
        <v>5</v>
      </c>
    </row>
    <row r="286" spans="1:2">
      <c r="A286" s="3" t="s">
        <v>1</v>
      </c>
      <c r="B286" s="5" t="s">
        <v>5</v>
      </c>
    </row>
    <row r="287" spans="1:2">
      <c r="A287" s="3" t="s">
        <v>1</v>
      </c>
      <c r="B287" s="5" t="s">
        <v>4</v>
      </c>
    </row>
    <row r="288" spans="1:2">
      <c r="A288" s="3" t="s">
        <v>1</v>
      </c>
      <c r="B288" s="5" t="s">
        <v>5</v>
      </c>
    </row>
    <row r="289" spans="1:2">
      <c r="A289" s="2" t="s">
        <v>1</v>
      </c>
      <c r="B289" s="4" t="s">
        <v>5</v>
      </c>
    </row>
    <row r="290" spans="1:2">
      <c r="A290" s="3" t="s">
        <v>1</v>
      </c>
      <c r="B290" s="5" t="s">
        <v>4</v>
      </c>
    </row>
    <row r="291" spans="1:2">
      <c r="A291" s="3" t="s">
        <v>1</v>
      </c>
      <c r="B291" s="5" t="s">
        <v>5</v>
      </c>
    </row>
    <row r="292" spans="1:2">
      <c r="A292" s="3" t="s">
        <v>1</v>
      </c>
      <c r="B292" s="5" t="s">
        <v>5</v>
      </c>
    </row>
    <row r="293" spans="1:2">
      <c r="A293" s="3" t="s">
        <v>1</v>
      </c>
      <c r="B293" s="5" t="s">
        <v>5</v>
      </c>
    </row>
    <row r="294" spans="1:2">
      <c r="A294" s="3" t="s">
        <v>1</v>
      </c>
      <c r="B294" s="5" t="s">
        <v>5</v>
      </c>
    </row>
    <row r="295" spans="1:2">
      <c r="A295" s="3" t="s">
        <v>1</v>
      </c>
      <c r="B295" s="5" t="s">
        <v>5</v>
      </c>
    </row>
    <row r="296" spans="1:2">
      <c r="A296" s="3" t="s">
        <v>1</v>
      </c>
      <c r="B296" s="5" t="s">
        <v>4</v>
      </c>
    </row>
    <row r="297" spans="1:2">
      <c r="A297" s="3" t="s">
        <v>1</v>
      </c>
      <c r="B297" s="5" t="s">
        <v>5</v>
      </c>
    </row>
    <row r="298" spans="1:2">
      <c r="A298" s="3" t="s">
        <v>1</v>
      </c>
      <c r="B298" s="5" t="s">
        <v>5</v>
      </c>
    </row>
    <row r="299" spans="1:2">
      <c r="A299" s="3" t="s">
        <v>1</v>
      </c>
      <c r="B299" s="5" t="s">
        <v>5</v>
      </c>
    </row>
    <row r="300" spans="1:2">
      <c r="A300" s="3" t="s">
        <v>1</v>
      </c>
      <c r="B300" s="5" t="s">
        <v>5</v>
      </c>
    </row>
    <row r="301" spans="1:2">
      <c r="A301" s="3" t="s">
        <v>1</v>
      </c>
      <c r="B301" s="5" t="s">
        <v>4</v>
      </c>
    </row>
    <row r="302" spans="1:2">
      <c r="A302" s="3" t="s">
        <v>1</v>
      </c>
      <c r="B302" s="5" t="s">
        <v>4</v>
      </c>
    </row>
    <row r="303" spans="1:2">
      <c r="A303" s="3" t="s">
        <v>1</v>
      </c>
      <c r="B303" s="5" t="s">
        <v>4</v>
      </c>
    </row>
    <row r="304" spans="1:2">
      <c r="A304" s="3" t="s">
        <v>1</v>
      </c>
      <c r="B304" s="5" t="s">
        <v>4</v>
      </c>
    </row>
    <row r="305" spans="1:2">
      <c r="A305" s="3" t="s">
        <v>1</v>
      </c>
      <c r="B305" s="5" t="s">
        <v>5</v>
      </c>
    </row>
    <row r="306" spans="1:2">
      <c r="A306" s="3" t="s">
        <v>1</v>
      </c>
      <c r="B306" s="5" t="s">
        <v>4</v>
      </c>
    </row>
    <row r="307" spans="1:2">
      <c r="A307" s="3" t="s">
        <v>1</v>
      </c>
      <c r="B307" s="5" t="s">
        <v>5</v>
      </c>
    </row>
    <row r="308" spans="1:2">
      <c r="A308" s="3" t="s">
        <v>1</v>
      </c>
      <c r="B308" s="5" t="s">
        <v>4</v>
      </c>
    </row>
    <row r="309" spans="1:2">
      <c r="A309" s="3" t="s">
        <v>1</v>
      </c>
      <c r="B309" s="5" t="s">
        <v>5</v>
      </c>
    </row>
    <row r="310" spans="1:2">
      <c r="A310" s="3" t="s">
        <v>1</v>
      </c>
      <c r="B310" s="5" t="s">
        <v>5</v>
      </c>
    </row>
    <row r="311" spans="1:2">
      <c r="A311" s="3" t="s">
        <v>1</v>
      </c>
      <c r="B311" s="5" t="s">
        <v>5</v>
      </c>
    </row>
    <row r="312" spans="1:2">
      <c r="A312" s="3" t="s">
        <v>1</v>
      </c>
      <c r="B312" s="5" t="s">
        <v>4</v>
      </c>
    </row>
    <row r="313" spans="1:2">
      <c r="A313" s="3" t="s">
        <v>1</v>
      </c>
      <c r="B313" s="5" t="s">
        <v>5</v>
      </c>
    </row>
    <row r="314" spans="1:2">
      <c r="A314" s="3" t="s">
        <v>1</v>
      </c>
      <c r="B314" s="5" t="s">
        <v>5</v>
      </c>
    </row>
    <row r="315" spans="1:2">
      <c r="A315" s="3" t="s">
        <v>1</v>
      </c>
      <c r="B315" s="5" t="s">
        <v>5</v>
      </c>
    </row>
    <row r="316" spans="1:2">
      <c r="A316" s="3" t="s">
        <v>1</v>
      </c>
      <c r="B316" s="5" t="s">
        <v>5</v>
      </c>
    </row>
    <row r="317" spans="1:2">
      <c r="A317" s="3" t="s">
        <v>1</v>
      </c>
      <c r="B317" s="5" t="s">
        <v>4</v>
      </c>
    </row>
    <row r="318" spans="1:2">
      <c r="A318" s="3" t="s">
        <v>1</v>
      </c>
      <c r="B318" s="5" t="s">
        <v>4</v>
      </c>
    </row>
    <row r="319" spans="1:2">
      <c r="A319" s="3" t="s">
        <v>1</v>
      </c>
      <c r="B319" s="5" t="s">
        <v>5</v>
      </c>
    </row>
    <row r="320" spans="1:2">
      <c r="A320" s="3" t="s">
        <v>1</v>
      </c>
      <c r="B320" s="5" t="s">
        <v>5</v>
      </c>
    </row>
    <row r="321" spans="1:2">
      <c r="A321" s="3" t="s">
        <v>1</v>
      </c>
      <c r="B321" s="5" t="s">
        <v>5</v>
      </c>
    </row>
    <row r="322" spans="1:2">
      <c r="A322" s="3" t="s">
        <v>1</v>
      </c>
      <c r="B322" s="5" t="s">
        <v>5</v>
      </c>
    </row>
    <row r="323" spans="1:2">
      <c r="A323" s="3" t="s">
        <v>1</v>
      </c>
      <c r="B323" s="5" t="s">
        <v>5</v>
      </c>
    </row>
    <row r="324" spans="1:2">
      <c r="A324" s="3" t="s">
        <v>1</v>
      </c>
      <c r="B324" s="5" t="s">
        <v>5</v>
      </c>
    </row>
    <row r="325" spans="1:2">
      <c r="A325" s="3" t="s">
        <v>1</v>
      </c>
      <c r="B325" s="5" t="s">
        <v>5</v>
      </c>
    </row>
    <row r="326" spans="1:2">
      <c r="A326" s="3" t="s">
        <v>1</v>
      </c>
      <c r="B326" s="5" t="s">
        <v>5</v>
      </c>
    </row>
    <row r="327" spans="1:2">
      <c r="A327" s="3" t="s">
        <v>1</v>
      </c>
      <c r="B327" s="5" t="s">
        <v>5</v>
      </c>
    </row>
    <row r="328" spans="1:2">
      <c r="A328" s="3" t="s">
        <v>1</v>
      </c>
      <c r="B328" s="5" t="s">
        <v>5</v>
      </c>
    </row>
    <row r="329" spans="1:2">
      <c r="A329" s="3" t="s">
        <v>1</v>
      </c>
      <c r="B329" s="5" t="s">
        <v>5</v>
      </c>
    </row>
    <row r="330" spans="1:2">
      <c r="A330" s="3" t="s">
        <v>1</v>
      </c>
      <c r="B330" s="5" t="s">
        <v>5</v>
      </c>
    </row>
    <row r="331" spans="1:2">
      <c r="A331" s="3" t="s">
        <v>1</v>
      </c>
      <c r="B331" s="5" t="s">
        <v>5</v>
      </c>
    </row>
    <row r="332" spans="1:2">
      <c r="A332" s="3" t="s">
        <v>1</v>
      </c>
      <c r="B332" s="5" t="s">
        <v>5</v>
      </c>
    </row>
    <row r="333" spans="1:2">
      <c r="A333" s="3" t="s">
        <v>1</v>
      </c>
      <c r="B333" s="5" t="s">
        <v>4</v>
      </c>
    </row>
    <row r="334" spans="1:2">
      <c r="A334" s="3" t="s">
        <v>1</v>
      </c>
      <c r="B334" s="5" t="s">
        <v>5</v>
      </c>
    </row>
    <row r="335" spans="1:2">
      <c r="A335" s="2" t="s">
        <v>1</v>
      </c>
      <c r="B335" s="4" t="s">
        <v>5</v>
      </c>
    </row>
    <row r="336" spans="1:2">
      <c r="A336" s="3" t="s">
        <v>1</v>
      </c>
      <c r="B336" s="5" t="s">
        <v>5</v>
      </c>
    </row>
    <row r="337" spans="1:2">
      <c r="A337" s="3" t="s">
        <v>1</v>
      </c>
      <c r="B337" s="5" t="s">
        <v>5</v>
      </c>
    </row>
    <row r="338" spans="1:2">
      <c r="A338" s="2" t="s">
        <v>1</v>
      </c>
      <c r="B338" s="4" t="s">
        <v>4</v>
      </c>
    </row>
    <row r="339" spans="1:2">
      <c r="A339" s="3" t="s">
        <v>1</v>
      </c>
      <c r="B339" s="5" t="s">
        <v>5</v>
      </c>
    </row>
    <row r="340" spans="1:2">
      <c r="A340" s="3" t="s">
        <v>1</v>
      </c>
      <c r="B340" s="5" t="s">
        <v>5</v>
      </c>
    </row>
    <row r="341" spans="1:2">
      <c r="A341" s="3" t="s">
        <v>1</v>
      </c>
      <c r="B341" s="5" t="s">
        <v>5</v>
      </c>
    </row>
    <row r="342" spans="1:2">
      <c r="A342" s="3" t="s">
        <v>1</v>
      </c>
      <c r="B342" s="5" t="s">
        <v>4</v>
      </c>
    </row>
    <row r="343" spans="1:2">
      <c r="A343" s="3" t="s">
        <v>1</v>
      </c>
      <c r="B343" s="5" t="s">
        <v>5</v>
      </c>
    </row>
    <row r="344" spans="1:2">
      <c r="A344" s="3" t="s">
        <v>1</v>
      </c>
      <c r="B344" s="5" t="s">
        <v>5</v>
      </c>
    </row>
    <row r="345" spans="1:2">
      <c r="A345" s="3" t="s">
        <v>1</v>
      </c>
      <c r="B345" s="5" t="s">
        <v>5</v>
      </c>
    </row>
    <row r="346" spans="1:2">
      <c r="A346" s="3" t="s">
        <v>1</v>
      </c>
      <c r="B346" s="5" t="s">
        <v>5</v>
      </c>
    </row>
    <row r="347" spans="1:2">
      <c r="A347" s="3" t="s">
        <v>1</v>
      </c>
      <c r="B347" s="5" t="s">
        <v>5</v>
      </c>
    </row>
    <row r="348" spans="1:2">
      <c r="A348" s="3" t="s">
        <v>1</v>
      </c>
      <c r="B348" s="5" t="s">
        <v>4</v>
      </c>
    </row>
    <row r="349" spans="1:2">
      <c r="A349" s="2" t="s">
        <v>1</v>
      </c>
      <c r="B349" s="4" t="s">
        <v>4</v>
      </c>
    </row>
    <row r="350" spans="1:2">
      <c r="A350" s="3" t="s">
        <v>1</v>
      </c>
      <c r="B350" s="5" t="s">
        <v>5</v>
      </c>
    </row>
    <row r="351" spans="1:2">
      <c r="A351" s="3" t="s">
        <v>1</v>
      </c>
      <c r="B351" s="5" t="s">
        <v>5</v>
      </c>
    </row>
    <row r="352" spans="1:2">
      <c r="A352" s="3" t="s">
        <v>1</v>
      </c>
      <c r="B352" s="5" t="s">
        <v>4</v>
      </c>
    </row>
    <row r="353" spans="1:2">
      <c r="A353" s="2" t="s">
        <v>1</v>
      </c>
      <c r="B353" s="4" t="s">
        <v>5</v>
      </c>
    </row>
    <row r="354" spans="1:2">
      <c r="A354" s="3" t="s">
        <v>1</v>
      </c>
      <c r="B354" s="5" t="s">
        <v>4</v>
      </c>
    </row>
    <row r="355" spans="1:2">
      <c r="A355" s="3" t="s">
        <v>1</v>
      </c>
      <c r="B355" s="5" t="s">
        <v>5</v>
      </c>
    </row>
    <row r="356" spans="1:2">
      <c r="A356" s="3" t="s">
        <v>1</v>
      </c>
      <c r="B356" s="5" t="s">
        <v>4</v>
      </c>
    </row>
    <row r="357" spans="1:2">
      <c r="A357" s="3" t="s">
        <v>1</v>
      </c>
      <c r="B357" s="5" t="s">
        <v>5</v>
      </c>
    </row>
    <row r="358" spans="1:2">
      <c r="A358" s="3" t="s">
        <v>1</v>
      </c>
      <c r="B358" s="5" t="s">
        <v>5</v>
      </c>
    </row>
    <row r="359" spans="1:2">
      <c r="A359" s="3" t="s">
        <v>1</v>
      </c>
      <c r="B359" s="5" t="s">
        <v>4</v>
      </c>
    </row>
    <row r="360" spans="1:2">
      <c r="A360" s="3" t="s">
        <v>1</v>
      </c>
      <c r="B360" s="5" t="s">
        <v>5</v>
      </c>
    </row>
    <row r="361" spans="1:2">
      <c r="A361" s="3" t="s">
        <v>1</v>
      </c>
      <c r="B361" s="5" t="s">
        <v>4</v>
      </c>
    </row>
    <row r="362" spans="1:2">
      <c r="A362" s="3" t="s">
        <v>1</v>
      </c>
      <c r="B362" s="5" t="s">
        <v>5</v>
      </c>
    </row>
    <row r="363" spans="1:2">
      <c r="A363" s="3" t="s">
        <v>1</v>
      </c>
      <c r="B363" s="5" t="s">
        <v>5</v>
      </c>
    </row>
    <row r="364" spans="1:2">
      <c r="A364" s="3" t="s">
        <v>1</v>
      </c>
      <c r="B364" s="5" t="s">
        <v>4</v>
      </c>
    </row>
    <row r="365" spans="1:2">
      <c r="A365" s="3" t="s">
        <v>1</v>
      </c>
      <c r="B365" s="5" t="s">
        <v>5</v>
      </c>
    </row>
    <row r="366" spans="1:2">
      <c r="A366" s="3" t="s">
        <v>1</v>
      </c>
      <c r="B366" s="5" t="s">
        <v>5</v>
      </c>
    </row>
    <row r="367" spans="1:2">
      <c r="A367" s="2" t="s">
        <v>1</v>
      </c>
      <c r="B367" s="4" t="s">
        <v>5</v>
      </c>
    </row>
    <row r="368" spans="1:2">
      <c r="A368" s="3" t="s">
        <v>1</v>
      </c>
      <c r="B368" s="5" t="s">
        <v>5</v>
      </c>
    </row>
    <row r="369" spans="1:2">
      <c r="A369" s="3" t="s">
        <v>1</v>
      </c>
      <c r="B369" s="5" t="s">
        <v>5</v>
      </c>
    </row>
    <row r="370" spans="1:2">
      <c r="A370" s="3" t="s">
        <v>1</v>
      </c>
      <c r="B370" s="5" t="s">
        <v>4</v>
      </c>
    </row>
    <row r="371" spans="1:2">
      <c r="A371" s="3" t="s">
        <v>1</v>
      </c>
      <c r="B371" s="5" t="s">
        <v>4</v>
      </c>
    </row>
    <row r="372" spans="1:2">
      <c r="A372" s="3" t="s">
        <v>1</v>
      </c>
      <c r="B372" s="5" t="s">
        <v>4</v>
      </c>
    </row>
    <row r="373" spans="1:2">
      <c r="A373" s="3" t="s">
        <v>1</v>
      </c>
      <c r="B373" s="5" t="s">
        <v>5</v>
      </c>
    </row>
    <row r="374" spans="1:2">
      <c r="A374" s="3" t="s">
        <v>1</v>
      </c>
      <c r="B374" s="5" t="s">
        <v>5</v>
      </c>
    </row>
    <row r="375" spans="1:2">
      <c r="A375" s="3" t="s">
        <v>1</v>
      </c>
      <c r="B375" s="5" t="s">
        <v>4</v>
      </c>
    </row>
    <row r="376" spans="1:2">
      <c r="A376" s="3" t="s">
        <v>1</v>
      </c>
      <c r="B376" s="5" t="s">
        <v>4</v>
      </c>
    </row>
    <row r="377" spans="1:2">
      <c r="A377" s="3" t="s">
        <v>1</v>
      </c>
      <c r="B377" s="5" t="s">
        <v>4</v>
      </c>
    </row>
    <row r="378" spans="1:2">
      <c r="A378" s="3" t="s">
        <v>1</v>
      </c>
      <c r="B378" s="5" t="s">
        <v>4</v>
      </c>
    </row>
    <row r="379" spans="1:2">
      <c r="A379" s="3" t="s">
        <v>1</v>
      </c>
      <c r="B379" s="5" t="s">
        <v>5</v>
      </c>
    </row>
    <row r="380" spans="1:2">
      <c r="A380" s="3" t="s">
        <v>1</v>
      </c>
      <c r="B380" s="5" t="s">
        <v>5</v>
      </c>
    </row>
    <row r="381" spans="1:2">
      <c r="A381" s="3" t="s">
        <v>1</v>
      </c>
      <c r="B381" s="5" t="s">
        <v>5</v>
      </c>
    </row>
    <row r="382" spans="1:2">
      <c r="A382" s="3" t="s">
        <v>1</v>
      </c>
      <c r="B382" s="5" t="s">
        <v>5</v>
      </c>
    </row>
    <row r="383" spans="1:2">
      <c r="A383" s="3" t="s">
        <v>1</v>
      </c>
      <c r="B383" s="5" t="s">
        <v>5</v>
      </c>
    </row>
    <row r="384" spans="1:2">
      <c r="A384" s="3" t="s">
        <v>1</v>
      </c>
      <c r="B384" s="5" t="s">
        <v>5</v>
      </c>
    </row>
    <row r="385" spans="1:2">
      <c r="A385" s="3" t="s">
        <v>1</v>
      </c>
      <c r="B385" s="5" t="s">
        <v>4</v>
      </c>
    </row>
    <row r="386" spans="1:2">
      <c r="A386" s="3" t="s">
        <v>1</v>
      </c>
      <c r="B386" s="5" t="s">
        <v>5</v>
      </c>
    </row>
    <row r="387" spans="1:2">
      <c r="A387" s="3" t="s">
        <v>1</v>
      </c>
      <c r="B387" s="5" t="s">
        <v>5</v>
      </c>
    </row>
    <row r="388" spans="1:2">
      <c r="A388" s="3" t="s">
        <v>1</v>
      </c>
      <c r="B388" s="5" t="s">
        <v>5</v>
      </c>
    </row>
    <row r="389" spans="1:2">
      <c r="A389" s="3" t="s">
        <v>1</v>
      </c>
      <c r="B389" s="5" t="s">
        <v>5</v>
      </c>
    </row>
    <row r="390" spans="1:2">
      <c r="A390" s="3" t="s">
        <v>1</v>
      </c>
      <c r="B390" s="5" t="s">
        <v>5</v>
      </c>
    </row>
    <row r="391" spans="1:2">
      <c r="A391" s="3" t="s">
        <v>1</v>
      </c>
      <c r="B391" s="5" t="s">
        <v>4</v>
      </c>
    </row>
    <row r="392" spans="1:2">
      <c r="A392" s="3" t="s">
        <v>1</v>
      </c>
      <c r="B392" s="5" t="s">
        <v>5</v>
      </c>
    </row>
    <row r="393" spans="1:2">
      <c r="A393" s="3" t="s">
        <v>1</v>
      </c>
      <c r="B393" s="5" t="s">
        <v>5</v>
      </c>
    </row>
    <row r="394" spans="1:2">
      <c r="A394" s="3" t="s">
        <v>1</v>
      </c>
      <c r="B394" s="5" t="s">
        <v>4</v>
      </c>
    </row>
    <row r="395" spans="1:2">
      <c r="A395" s="3" t="s">
        <v>1</v>
      </c>
      <c r="B395" s="5" t="s">
        <v>5</v>
      </c>
    </row>
    <row r="396" spans="1:2">
      <c r="A396" s="3" t="s">
        <v>1</v>
      </c>
      <c r="B396" s="5" t="s">
        <v>5</v>
      </c>
    </row>
    <row r="397" spans="1:2">
      <c r="A397" s="3" t="s">
        <v>1</v>
      </c>
      <c r="B397" s="5" t="s">
        <v>5</v>
      </c>
    </row>
    <row r="398" spans="1:2">
      <c r="A398" s="3" t="s">
        <v>1</v>
      </c>
      <c r="B398" s="5" t="s">
        <v>5</v>
      </c>
    </row>
    <row r="399" spans="1:2">
      <c r="A399" s="3" t="s">
        <v>1</v>
      </c>
      <c r="B399" s="5" t="s">
        <v>5</v>
      </c>
    </row>
    <row r="400" spans="1:2">
      <c r="A400" s="3" t="s">
        <v>1</v>
      </c>
      <c r="B400" s="5" t="s">
        <v>5</v>
      </c>
    </row>
    <row r="401" spans="1:2">
      <c r="A401" s="3" t="s">
        <v>1</v>
      </c>
      <c r="B401" s="5" t="s">
        <v>5</v>
      </c>
    </row>
    <row r="402" spans="1:2">
      <c r="A402" s="3" t="s">
        <v>1</v>
      </c>
      <c r="B402" s="5" t="s">
        <v>5</v>
      </c>
    </row>
    <row r="403" spans="1:2">
      <c r="A403" s="3" t="s">
        <v>1</v>
      </c>
      <c r="B403" s="5" t="s">
        <v>5</v>
      </c>
    </row>
    <row r="404" spans="1:2">
      <c r="A404" s="3" t="s">
        <v>1</v>
      </c>
      <c r="B404" s="5" t="s">
        <v>5</v>
      </c>
    </row>
    <row r="405" spans="1:2">
      <c r="A405" s="3" t="s">
        <v>2</v>
      </c>
      <c r="B405" s="5" t="s">
        <v>5</v>
      </c>
    </row>
    <row r="406" spans="1:2">
      <c r="A406" s="2" t="s">
        <v>2</v>
      </c>
      <c r="B406" s="4" t="s">
        <v>5</v>
      </c>
    </row>
    <row r="407" spans="1:2">
      <c r="A407" s="3" t="s">
        <v>2</v>
      </c>
      <c r="B407" s="5" t="s">
        <v>5</v>
      </c>
    </row>
    <row r="408" spans="1:2">
      <c r="A408" s="3" t="s">
        <v>2</v>
      </c>
      <c r="B408" s="5" t="s">
        <v>4</v>
      </c>
    </row>
    <row r="409" spans="1:2">
      <c r="A409" s="3" t="s">
        <v>2</v>
      </c>
      <c r="B409" s="5" t="s">
        <v>4</v>
      </c>
    </row>
    <row r="410" spans="1:2">
      <c r="A410" s="3" t="s">
        <v>2</v>
      </c>
      <c r="B410" s="5" t="s">
        <v>5</v>
      </c>
    </row>
    <row r="411" spans="1:2">
      <c r="A411" s="3" t="s">
        <v>2</v>
      </c>
      <c r="B411" s="5" t="s">
        <v>4</v>
      </c>
    </row>
    <row r="412" spans="1:2">
      <c r="A412" s="3" t="s">
        <v>2</v>
      </c>
      <c r="B412" s="5" t="s">
        <v>5</v>
      </c>
    </row>
    <row r="413" spans="1:2">
      <c r="A413" s="3" t="s">
        <v>2</v>
      </c>
      <c r="B413" s="5" t="s">
        <v>5</v>
      </c>
    </row>
    <row r="414" spans="1:2">
      <c r="A414" s="3" t="s">
        <v>2</v>
      </c>
      <c r="B414" s="5" t="s">
        <v>5</v>
      </c>
    </row>
    <row r="415" spans="1:2">
      <c r="A415" s="3" t="s">
        <v>2</v>
      </c>
      <c r="B415" s="5" t="s">
        <v>4</v>
      </c>
    </row>
    <row r="416" spans="1:2">
      <c r="A416" s="3" t="s">
        <v>2</v>
      </c>
      <c r="B416" s="5" t="s">
        <v>5</v>
      </c>
    </row>
    <row r="417" spans="1:2">
      <c r="A417" s="3" t="s">
        <v>2</v>
      </c>
      <c r="B417" s="5" t="s">
        <v>5</v>
      </c>
    </row>
    <row r="418" spans="1:2">
      <c r="A418" s="3" t="s">
        <v>2</v>
      </c>
      <c r="B418" s="5" t="s">
        <v>5</v>
      </c>
    </row>
    <row r="419" spans="1:2">
      <c r="A419" s="3" t="s">
        <v>2</v>
      </c>
      <c r="B419" s="5" t="s">
        <v>5</v>
      </c>
    </row>
    <row r="420" spans="1:2">
      <c r="A420" s="3" t="s">
        <v>2</v>
      </c>
      <c r="B420" s="5" t="s">
        <v>5</v>
      </c>
    </row>
    <row r="421" spans="1:2">
      <c r="A421" s="3" t="s">
        <v>2</v>
      </c>
      <c r="B421" s="5" t="s">
        <v>4</v>
      </c>
    </row>
    <row r="422" spans="1:2">
      <c r="A422" s="3" t="s">
        <v>2</v>
      </c>
      <c r="B422" s="5" t="s">
        <v>4</v>
      </c>
    </row>
    <row r="423" spans="1:2">
      <c r="A423" s="3" t="s">
        <v>2</v>
      </c>
      <c r="B423" s="5" t="s">
        <v>4</v>
      </c>
    </row>
    <row r="424" spans="1:2">
      <c r="A424" s="3" t="s">
        <v>2</v>
      </c>
      <c r="B424" s="5" t="s">
        <v>5</v>
      </c>
    </row>
    <row r="425" spans="1:2">
      <c r="A425" s="3" t="s">
        <v>2</v>
      </c>
      <c r="B425" s="5" t="s">
        <v>5</v>
      </c>
    </row>
    <row r="426" spans="1:2">
      <c r="A426" s="3" t="s">
        <v>2</v>
      </c>
      <c r="B426" s="5" t="s">
        <v>5</v>
      </c>
    </row>
    <row r="427" spans="1:2">
      <c r="A427" s="3" t="s">
        <v>2</v>
      </c>
      <c r="B427" s="5" t="s">
        <v>5</v>
      </c>
    </row>
    <row r="428" spans="1:2">
      <c r="A428" s="3" t="s">
        <v>2</v>
      </c>
      <c r="B428" s="5" t="s">
        <v>4</v>
      </c>
    </row>
    <row r="429" spans="1:2">
      <c r="A429" s="3" t="s">
        <v>2</v>
      </c>
      <c r="B429" s="5" t="s">
        <v>5</v>
      </c>
    </row>
    <row r="430" spans="1:2">
      <c r="A430" s="3" t="s">
        <v>2</v>
      </c>
      <c r="B430" s="5" t="s">
        <v>5</v>
      </c>
    </row>
    <row r="431" spans="1:2">
      <c r="A431" s="3" t="s">
        <v>2</v>
      </c>
      <c r="B431" s="5" t="s">
        <v>4</v>
      </c>
    </row>
    <row r="432" spans="1:2">
      <c r="A432" s="3" t="s">
        <v>2</v>
      </c>
      <c r="B432" s="5" t="s">
        <v>4</v>
      </c>
    </row>
    <row r="433" spans="1:2">
      <c r="A433" s="3" t="s">
        <v>2</v>
      </c>
      <c r="B433" s="5" t="s">
        <v>4</v>
      </c>
    </row>
    <row r="434" spans="1:2">
      <c r="A434" s="3" t="s">
        <v>2</v>
      </c>
      <c r="B434" s="5" t="s">
        <v>5</v>
      </c>
    </row>
    <row r="435" spans="1:2">
      <c r="A435" s="3" t="s">
        <v>2</v>
      </c>
      <c r="B435" s="5" t="s">
        <v>4</v>
      </c>
    </row>
    <row r="436" spans="1:2">
      <c r="A436" s="3" t="s">
        <v>2</v>
      </c>
      <c r="B436" s="5" t="s">
        <v>4</v>
      </c>
    </row>
    <row r="437" spans="1:2">
      <c r="A437" s="3" t="s">
        <v>2</v>
      </c>
      <c r="B437" s="5" t="s">
        <v>4</v>
      </c>
    </row>
    <row r="438" spans="1:2">
      <c r="A438" s="3" t="s">
        <v>2</v>
      </c>
      <c r="B438" s="5" t="s">
        <v>5</v>
      </c>
    </row>
    <row r="439" spans="1:2">
      <c r="A439" s="3" t="s">
        <v>2</v>
      </c>
      <c r="B439" s="5" t="s">
        <v>5</v>
      </c>
    </row>
    <row r="440" spans="1:2">
      <c r="A440" s="3" t="s">
        <v>2</v>
      </c>
      <c r="B440" s="5" t="s">
        <v>4</v>
      </c>
    </row>
    <row r="441" spans="1:2">
      <c r="A441" s="3" t="s">
        <v>2</v>
      </c>
      <c r="B441" s="5" t="s">
        <v>5</v>
      </c>
    </row>
    <row r="442" spans="1:2">
      <c r="A442" s="3" t="s">
        <v>2</v>
      </c>
      <c r="B442" s="5" t="s">
        <v>5</v>
      </c>
    </row>
    <row r="443" spans="1:2">
      <c r="A443" s="3" t="s">
        <v>2</v>
      </c>
      <c r="B443" s="5" t="s">
        <v>5</v>
      </c>
    </row>
    <row r="444" spans="1:2">
      <c r="A444" s="3" t="s">
        <v>2</v>
      </c>
      <c r="B444" s="5" t="s">
        <v>5</v>
      </c>
    </row>
    <row r="445" spans="1:2">
      <c r="A445" s="3" t="s">
        <v>2</v>
      </c>
      <c r="B445" s="5" t="s">
        <v>5</v>
      </c>
    </row>
    <row r="446" spans="1:2">
      <c r="A446" s="3" t="s">
        <v>2</v>
      </c>
      <c r="B446" s="5" t="s">
        <v>5</v>
      </c>
    </row>
    <row r="447" spans="1:2">
      <c r="A447" s="3" t="s">
        <v>2</v>
      </c>
      <c r="B447" s="5" t="s">
        <v>5</v>
      </c>
    </row>
    <row r="448" spans="1:2">
      <c r="A448" s="3" t="s">
        <v>2</v>
      </c>
      <c r="B448" s="5" t="s">
        <v>5</v>
      </c>
    </row>
    <row r="449" spans="1:2">
      <c r="A449" s="3" t="s">
        <v>2</v>
      </c>
      <c r="B449" s="5" t="s">
        <v>4</v>
      </c>
    </row>
    <row r="450" spans="1:2">
      <c r="A450" s="3" t="s">
        <v>2</v>
      </c>
      <c r="B450" s="5" t="s">
        <v>5</v>
      </c>
    </row>
    <row r="451" spans="1:2">
      <c r="A451" s="3" t="s">
        <v>2</v>
      </c>
      <c r="B451" s="5" t="s">
        <v>5</v>
      </c>
    </row>
    <row r="452" spans="1:2">
      <c r="A452" s="3" t="s">
        <v>2</v>
      </c>
      <c r="B452" s="5" t="s">
        <v>5</v>
      </c>
    </row>
    <row r="453" spans="1:2">
      <c r="A453" s="3" t="s">
        <v>2</v>
      </c>
      <c r="B453" s="5" t="s">
        <v>4</v>
      </c>
    </row>
    <row r="454" spans="1:2">
      <c r="A454" s="3" t="s">
        <v>2</v>
      </c>
      <c r="B454" s="5" t="s">
        <v>4</v>
      </c>
    </row>
    <row r="455" spans="1:2">
      <c r="A455" s="3" t="s">
        <v>2</v>
      </c>
      <c r="B455" s="5" t="s">
        <v>5</v>
      </c>
    </row>
    <row r="456" spans="1:2">
      <c r="A456" s="3" t="s">
        <v>2</v>
      </c>
      <c r="B456" s="5" t="s">
        <v>5</v>
      </c>
    </row>
    <row r="457" spans="1:2">
      <c r="A457" s="3" t="s">
        <v>2</v>
      </c>
      <c r="B457" s="5" t="s">
        <v>4</v>
      </c>
    </row>
    <row r="458" spans="1:2">
      <c r="A458" s="3" t="s">
        <v>2</v>
      </c>
      <c r="B458" s="5" t="s">
        <v>5</v>
      </c>
    </row>
    <row r="459" spans="1:2">
      <c r="A459" s="3" t="s">
        <v>2</v>
      </c>
      <c r="B459" s="5" t="s">
        <v>5</v>
      </c>
    </row>
    <row r="460" spans="1:2">
      <c r="A460" s="3" t="s">
        <v>2</v>
      </c>
      <c r="B460" s="5" t="s">
        <v>4</v>
      </c>
    </row>
    <row r="461" spans="1:2">
      <c r="A461" s="3" t="s">
        <v>2</v>
      </c>
      <c r="B461" s="5" t="s">
        <v>5</v>
      </c>
    </row>
    <row r="462" spans="1:2">
      <c r="A462" s="3" t="s">
        <v>2</v>
      </c>
      <c r="B462" s="5" t="s">
        <v>5</v>
      </c>
    </row>
    <row r="463" spans="1:2">
      <c r="A463" s="3" t="s">
        <v>2</v>
      </c>
      <c r="B463" s="5" t="s">
        <v>5</v>
      </c>
    </row>
    <row r="464" spans="1:2">
      <c r="A464" s="3" t="s">
        <v>2</v>
      </c>
      <c r="B464" s="5" t="s">
        <v>4</v>
      </c>
    </row>
    <row r="465" spans="1:2">
      <c r="A465" s="3" t="s">
        <v>2</v>
      </c>
      <c r="B465" s="5" t="s">
        <v>4</v>
      </c>
    </row>
    <row r="466" spans="1:2">
      <c r="A466" s="3" t="s">
        <v>2</v>
      </c>
      <c r="B466" s="5" t="s">
        <v>4</v>
      </c>
    </row>
    <row r="467" spans="1:2">
      <c r="A467" s="3" t="s">
        <v>2</v>
      </c>
      <c r="B467" s="5" t="s">
        <v>4</v>
      </c>
    </row>
    <row r="468" spans="1:2">
      <c r="A468" s="3" t="s">
        <v>2</v>
      </c>
      <c r="B468" s="5" t="s">
        <v>5</v>
      </c>
    </row>
    <row r="469" spans="1:2">
      <c r="A469" s="3" t="s">
        <v>2</v>
      </c>
      <c r="B469" s="5" t="s">
        <v>4</v>
      </c>
    </row>
    <row r="470" spans="1:2">
      <c r="A470" s="3" t="s">
        <v>2</v>
      </c>
      <c r="B470" s="5" t="s">
        <v>4</v>
      </c>
    </row>
    <row r="471" spans="1:2">
      <c r="A471" s="2" t="s">
        <v>2</v>
      </c>
      <c r="B471" s="4" t="s">
        <v>5</v>
      </c>
    </row>
    <row r="472" spans="1:2">
      <c r="A472" s="2" t="s">
        <v>2</v>
      </c>
      <c r="B472" s="4" t="s">
        <v>4</v>
      </c>
    </row>
    <row r="473" spans="1:2">
      <c r="A473" s="2" t="s">
        <v>2</v>
      </c>
      <c r="B473" s="4" t="s">
        <v>5</v>
      </c>
    </row>
    <row r="474" spans="1:2">
      <c r="A474" s="2" t="s">
        <v>2</v>
      </c>
      <c r="B474" s="4" t="s">
        <v>5</v>
      </c>
    </row>
    <row r="475" spans="1:2">
      <c r="A475" s="2" t="s">
        <v>2</v>
      </c>
      <c r="B475" s="4" t="s">
        <v>5</v>
      </c>
    </row>
    <row r="476" spans="1:2">
      <c r="A476" s="3" t="s">
        <v>2</v>
      </c>
      <c r="B476" s="5" t="s">
        <v>5</v>
      </c>
    </row>
    <row r="477" spans="1:2">
      <c r="A477" s="3" t="s">
        <v>2</v>
      </c>
      <c r="B477" s="5" t="s">
        <v>5</v>
      </c>
    </row>
    <row r="478" spans="1:2">
      <c r="A478" s="3" t="s">
        <v>2</v>
      </c>
      <c r="B478" s="5" t="s">
        <v>5</v>
      </c>
    </row>
    <row r="479" spans="1:2">
      <c r="A479" s="3" t="s">
        <v>2</v>
      </c>
      <c r="B479" s="5" t="s">
        <v>4</v>
      </c>
    </row>
    <row r="480" spans="1:2">
      <c r="A480" s="3" t="s">
        <v>2</v>
      </c>
      <c r="B480" s="5" t="s">
        <v>5</v>
      </c>
    </row>
    <row r="481" spans="1:2">
      <c r="A481" s="3" t="s">
        <v>2</v>
      </c>
      <c r="B481" s="5" t="s">
        <v>5</v>
      </c>
    </row>
    <row r="482" spans="1:2">
      <c r="A482" s="3" t="s">
        <v>2</v>
      </c>
      <c r="B482" s="5" t="s">
        <v>5</v>
      </c>
    </row>
    <row r="483" spans="1:2">
      <c r="A483" s="3" t="s">
        <v>2</v>
      </c>
      <c r="B483" s="5" t="s">
        <v>4</v>
      </c>
    </row>
    <row r="484" spans="1:2">
      <c r="A484" s="3" t="s">
        <v>2</v>
      </c>
      <c r="B484" s="5" t="s">
        <v>5</v>
      </c>
    </row>
    <row r="485" spans="1:2">
      <c r="A485" s="3" t="s">
        <v>2</v>
      </c>
      <c r="B485" s="5" t="s">
        <v>5</v>
      </c>
    </row>
    <row r="486" spans="1:2">
      <c r="A486" s="3" t="s">
        <v>2</v>
      </c>
      <c r="B486" s="5" t="s">
        <v>5</v>
      </c>
    </row>
    <row r="487" spans="1:2">
      <c r="A487" s="3" t="s">
        <v>2</v>
      </c>
      <c r="B487" s="5" t="s">
        <v>5</v>
      </c>
    </row>
    <row r="488" spans="1:2">
      <c r="A488" s="3" t="s">
        <v>2</v>
      </c>
      <c r="B488" s="5" t="s">
        <v>5</v>
      </c>
    </row>
    <row r="489" spans="1:2">
      <c r="A489" s="3" t="s">
        <v>2</v>
      </c>
      <c r="B489" s="5" t="s">
        <v>5</v>
      </c>
    </row>
    <row r="490" spans="1:2">
      <c r="A490" s="3" t="s">
        <v>2</v>
      </c>
      <c r="B490" s="5" t="s">
        <v>5</v>
      </c>
    </row>
    <row r="491" spans="1:2">
      <c r="A491" s="3" t="s">
        <v>2</v>
      </c>
      <c r="B491" s="5" t="s">
        <v>5</v>
      </c>
    </row>
    <row r="492" spans="1:2">
      <c r="A492" s="3" t="s">
        <v>2</v>
      </c>
      <c r="B492" s="5" t="s">
        <v>5</v>
      </c>
    </row>
    <row r="493" spans="1:2">
      <c r="A493" s="3" t="s">
        <v>2</v>
      </c>
      <c r="B493" s="5" t="s">
        <v>5</v>
      </c>
    </row>
    <row r="494" spans="1:2">
      <c r="A494" s="3" t="s">
        <v>2</v>
      </c>
      <c r="B494" s="5" t="s">
        <v>4</v>
      </c>
    </row>
    <row r="495" spans="1:2">
      <c r="A495" s="3" t="s">
        <v>2</v>
      </c>
      <c r="B495" s="5" t="s">
        <v>4</v>
      </c>
    </row>
    <row r="496" spans="1:2">
      <c r="A496" s="3" t="s">
        <v>2</v>
      </c>
      <c r="B496" s="5" t="s">
        <v>5</v>
      </c>
    </row>
    <row r="497" spans="1:2">
      <c r="A497" s="3" t="s">
        <v>2</v>
      </c>
      <c r="B497" s="5" t="s">
        <v>5</v>
      </c>
    </row>
    <row r="498" spans="1:2">
      <c r="A498" s="3" t="s">
        <v>2</v>
      </c>
      <c r="B498" s="5" t="s">
        <v>5</v>
      </c>
    </row>
    <row r="499" spans="1:2">
      <c r="A499" s="3" t="s">
        <v>2</v>
      </c>
      <c r="B499" s="5" t="s">
        <v>5</v>
      </c>
    </row>
    <row r="500" spans="1:2">
      <c r="A500" s="3" t="s">
        <v>2</v>
      </c>
      <c r="B500" s="5" t="s">
        <v>5</v>
      </c>
    </row>
    <row r="501" spans="1:2">
      <c r="A501" s="3" t="s">
        <v>2</v>
      </c>
      <c r="B501" s="5" t="s">
        <v>5</v>
      </c>
    </row>
    <row r="502" spans="1:2">
      <c r="A502" s="3" t="s">
        <v>2</v>
      </c>
      <c r="B502" s="5" t="s">
        <v>4</v>
      </c>
    </row>
    <row r="503" spans="1:2">
      <c r="A503" s="3" t="s">
        <v>2</v>
      </c>
      <c r="B503" s="5" t="s">
        <v>5</v>
      </c>
    </row>
    <row r="504" spans="1:2">
      <c r="A504" s="3" t="s">
        <v>2</v>
      </c>
      <c r="B504" s="5" t="s">
        <v>4</v>
      </c>
    </row>
    <row r="505" spans="1:2">
      <c r="A505" s="3" t="s">
        <v>2</v>
      </c>
      <c r="B505" s="5" t="s">
        <v>4</v>
      </c>
    </row>
    <row r="506" spans="1:2">
      <c r="A506" s="3" t="s">
        <v>2</v>
      </c>
      <c r="B506" s="5" t="s">
        <v>4</v>
      </c>
    </row>
    <row r="507" spans="1:2">
      <c r="A507" s="3" t="s">
        <v>2</v>
      </c>
      <c r="B507" s="5" t="s">
        <v>5</v>
      </c>
    </row>
    <row r="508" spans="1:2">
      <c r="A508" s="3" t="s">
        <v>2</v>
      </c>
      <c r="B508" s="5" t="s">
        <v>4</v>
      </c>
    </row>
    <row r="509" spans="1:2">
      <c r="A509" s="2" t="s">
        <v>2</v>
      </c>
      <c r="B509" s="4" t="s">
        <v>4</v>
      </c>
    </row>
    <row r="510" spans="1:2">
      <c r="A510" s="3" t="s">
        <v>2</v>
      </c>
      <c r="B510" s="5" t="s">
        <v>5</v>
      </c>
    </row>
    <row r="511" spans="1:2">
      <c r="A511" s="3" t="s">
        <v>2</v>
      </c>
      <c r="B511" s="5" t="s">
        <v>5</v>
      </c>
    </row>
    <row r="512" spans="1:2">
      <c r="A512" s="3" t="s">
        <v>2</v>
      </c>
      <c r="B512" s="5" t="s">
        <v>5</v>
      </c>
    </row>
    <row r="513" spans="1:2">
      <c r="A513" s="3" t="s">
        <v>2</v>
      </c>
      <c r="B513" s="5" t="s">
        <v>5</v>
      </c>
    </row>
    <row r="514" spans="1:2">
      <c r="A514" s="3" t="s">
        <v>2</v>
      </c>
      <c r="B514" s="5" t="s">
        <v>5</v>
      </c>
    </row>
    <row r="515" spans="1:2">
      <c r="A515" s="3" t="s">
        <v>2</v>
      </c>
      <c r="B515" s="5" t="s">
        <v>4</v>
      </c>
    </row>
    <row r="516" spans="1:2">
      <c r="A516" s="3" t="s">
        <v>2</v>
      </c>
      <c r="B516" s="5" t="s">
        <v>4</v>
      </c>
    </row>
    <row r="517" spans="1:2">
      <c r="A517" s="3" t="s">
        <v>2</v>
      </c>
      <c r="B517" s="5" t="s">
        <v>5</v>
      </c>
    </row>
    <row r="518" spans="1:2">
      <c r="A518" s="3" t="s">
        <v>2</v>
      </c>
      <c r="B518" s="5" t="s">
        <v>4</v>
      </c>
    </row>
    <row r="519" spans="1:2">
      <c r="A519" s="3" t="s">
        <v>2</v>
      </c>
      <c r="B519" s="5" t="s">
        <v>5</v>
      </c>
    </row>
    <row r="520" spans="1:2">
      <c r="A520" s="3" t="s">
        <v>2</v>
      </c>
      <c r="B520" s="5" t="s">
        <v>5</v>
      </c>
    </row>
    <row r="521" spans="1:2">
      <c r="A521" s="3" t="s">
        <v>2</v>
      </c>
      <c r="B521" s="5" t="s">
        <v>5</v>
      </c>
    </row>
    <row r="522" spans="1:2">
      <c r="A522" s="3" t="s">
        <v>2</v>
      </c>
      <c r="B522" s="5" t="s">
        <v>5</v>
      </c>
    </row>
    <row r="523" spans="1:2">
      <c r="A523" s="3" t="s">
        <v>2</v>
      </c>
      <c r="B523" s="5" t="s">
        <v>5</v>
      </c>
    </row>
    <row r="524" spans="1:2">
      <c r="A524" s="3" t="s">
        <v>2</v>
      </c>
      <c r="B524" s="5" t="s">
        <v>5</v>
      </c>
    </row>
    <row r="525" spans="1:2">
      <c r="A525" s="3" t="s">
        <v>2</v>
      </c>
      <c r="B525" s="5" t="s">
        <v>5</v>
      </c>
    </row>
    <row r="526" spans="1:2">
      <c r="A526" s="3" t="s">
        <v>2</v>
      </c>
      <c r="B526" s="5" t="s">
        <v>5</v>
      </c>
    </row>
    <row r="527" spans="1:2">
      <c r="A527" s="3" t="s">
        <v>2</v>
      </c>
      <c r="B527" s="5" t="s">
        <v>4</v>
      </c>
    </row>
    <row r="528" spans="1:2">
      <c r="A528" s="3" t="s">
        <v>2</v>
      </c>
      <c r="B528" s="5" t="s">
        <v>4</v>
      </c>
    </row>
    <row r="529" spans="1:2">
      <c r="A529" s="3" t="s">
        <v>2</v>
      </c>
      <c r="B529" s="5" t="s">
        <v>4</v>
      </c>
    </row>
    <row r="530" spans="1:2">
      <c r="A530" s="3" t="s">
        <v>2</v>
      </c>
      <c r="B530" s="5" t="s">
        <v>4</v>
      </c>
    </row>
    <row r="531" spans="1:2">
      <c r="A531" s="3" t="s">
        <v>2</v>
      </c>
      <c r="B531" s="5" t="s">
        <v>5</v>
      </c>
    </row>
    <row r="532" spans="1:2">
      <c r="A532" s="3" t="s">
        <v>2</v>
      </c>
      <c r="B532" s="5" t="s">
        <v>4</v>
      </c>
    </row>
    <row r="533" spans="1:2">
      <c r="A533" s="3" t="s">
        <v>2</v>
      </c>
      <c r="B533" s="5" t="s">
        <v>5</v>
      </c>
    </row>
    <row r="534" spans="1:2">
      <c r="A534" s="2" t="s">
        <v>2</v>
      </c>
      <c r="B534" s="4" t="s">
        <v>4</v>
      </c>
    </row>
    <row r="535" spans="1:2">
      <c r="A535" s="3" t="s">
        <v>2</v>
      </c>
      <c r="B535" s="5" t="s">
        <v>5</v>
      </c>
    </row>
    <row r="536" spans="1:2">
      <c r="A536" s="3" t="s">
        <v>2</v>
      </c>
      <c r="B536" s="5" t="s">
        <v>4</v>
      </c>
    </row>
    <row r="537" spans="1:2">
      <c r="A537" s="3" t="s">
        <v>2</v>
      </c>
      <c r="B537" s="5" t="s">
        <v>5</v>
      </c>
    </row>
    <row r="538" spans="1:2">
      <c r="A538" s="3" t="s">
        <v>2</v>
      </c>
      <c r="B538" s="5" t="s">
        <v>4</v>
      </c>
    </row>
    <row r="539" spans="1:2">
      <c r="A539" s="3" t="s">
        <v>2</v>
      </c>
      <c r="B539" s="5" t="s">
        <v>5</v>
      </c>
    </row>
    <row r="540" spans="1:2">
      <c r="A540" s="3" t="s">
        <v>2</v>
      </c>
      <c r="B540" s="5" t="s">
        <v>5</v>
      </c>
    </row>
    <row r="541" spans="1:2">
      <c r="A541" s="3" t="s">
        <v>2</v>
      </c>
      <c r="B541" s="5" t="s">
        <v>4</v>
      </c>
    </row>
    <row r="542" spans="1:2">
      <c r="A542" s="3" t="s">
        <v>2</v>
      </c>
      <c r="B542" s="5" t="s">
        <v>4</v>
      </c>
    </row>
    <row r="543" spans="1:2">
      <c r="A543" s="3" t="s">
        <v>2</v>
      </c>
      <c r="B543" s="5" t="s">
        <v>4</v>
      </c>
    </row>
    <row r="544" spans="1:2">
      <c r="A544" s="3" t="s">
        <v>2</v>
      </c>
      <c r="B544" s="5" t="s">
        <v>5</v>
      </c>
    </row>
    <row r="545" spans="1:2">
      <c r="A545" s="3" t="s">
        <v>2</v>
      </c>
      <c r="B545" s="5" t="s">
        <v>4</v>
      </c>
    </row>
    <row r="546" spans="1:2">
      <c r="A546" s="2" t="s">
        <v>2</v>
      </c>
      <c r="B546" s="4" t="s">
        <v>4</v>
      </c>
    </row>
    <row r="547" spans="1:2">
      <c r="A547" s="2" t="s">
        <v>2</v>
      </c>
      <c r="B547" s="4" t="s">
        <v>5</v>
      </c>
    </row>
    <row r="548" spans="1:2">
      <c r="A548" s="3" t="s">
        <v>2</v>
      </c>
      <c r="B548" s="5" t="s">
        <v>5</v>
      </c>
    </row>
    <row r="549" spans="1:2">
      <c r="A549" s="3" t="s">
        <v>2</v>
      </c>
      <c r="B549" s="5" t="s">
        <v>5</v>
      </c>
    </row>
    <row r="550" spans="1:2">
      <c r="A550" s="3" t="s">
        <v>2</v>
      </c>
      <c r="B550" s="5" t="s">
        <v>5</v>
      </c>
    </row>
    <row r="551" spans="1:2">
      <c r="A551" s="3" t="s">
        <v>2</v>
      </c>
      <c r="B551" s="5" t="s">
        <v>5</v>
      </c>
    </row>
    <row r="552" spans="1:2">
      <c r="A552" s="3" t="s">
        <v>2</v>
      </c>
      <c r="B552" s="5" t="s">
        <v>5</v>
      </c>
    </row>
    <row r="553" spans="1:2">
      <c r="A553" s="3" t="s">
        <v>2</v>
      </c>
      <c r="B553" s="5" t="s">
        <v>4</v>
      </c>
    </row>
    <row r="554" spans="1:2">
      <c r="A554" s="3" t="s">
        <v>2</v>
      </c>
      <c r="B554" s="5" t="s">
        <v>4</v>
      </c>
    </row>
    <row r="555" spans="1:2">
      <c r="A555" s="3" t="s">
        <v>2</v>
      </c>
      <c r="B555" s="5" t="s">
        <v>5</v>
      </c>
    </row>
    <row r="556" spans="1:2">
      <c r="A556" s="3" t="s">
        <v>2</v>
      </c>
      <c r="B556" s="5" t="s">
        <v>5</v>
      </c>
    </row>
    <row r="557" spans="1:2">
      <c r="A557" s="3" t="s">
        <v>2</v>
      </c>
      <c r="B557" s="5" t="s">
        <v>4</v>
      </c>
    </row>
    <row r="558" spans="1:2">
      <c r="A558" s="3" t="s">
        <v>2</v>
      </c>
      <c r="B558" s="5" t="s">
        <v>4</v>
      </c>
    </row>
    <row r="559" spans="1:2">
      <c r="A559" s="3" t="s">
        <v>2</v>
      </c>
      <c r="B559" s="5" t="s">
        <v>5</v>
      </c>
    </row>
    <row r="560" spans="1:2">
      <c r="A560" s="3" t="s">
        <v>2</v>
      </c>
      <c r="B560" s="5" t="s">
        <v>4</v>
      </c>
    </row>
    <row r="561" spans="1:2">
      <c r="A561" s="3" t="s">
        <v>2</v>
      </c>
      <c r="B561" s="5" t="s">
        <v>4</v>
      </c>
    </row>
    <row r="562" spans="1:2">
      <c r="A562" s="3" t="s">
        <v>2</v>
      </c>
      <c r="B562" s="5" t="s">
        <v>5</v>
      </c>
    </row>
    <row r="563" spans="1:2">
      <c r="A563" s="3" t="s">
        <v>2</v>
      </c>
      <c r="B563" s="5" t="s">
        <v>5</v>
      </c>
    </row>
    <row r="564" spans="1:2">
      <c r="A564" s="3" t="s">
        <v>2</v>
      </c>
      <c r="B564" s="5" t="s">
        <v>5</v>
      </c>
    </row>
    <row r="565" spans="1:2">
      <c r="A565" s="3" t="s">
        <v>2</v>
      </c>
      <c r="B565" s="5" t="s">
        <v>4</v>
      </c>
    </row>
    <row r="566" spans="1:2">
      <c r="A566" s="3" t="s">
        <v>2</v>
      </c>
      <c r="B566" s="5" t="s">
        <v>5</v>
      </c>
    </row>
    <row r="567" spans="1:2">
      <c r="A567" s="3" t="s">
        <v>2</v>
      </c>
      <c r="B567" s="5" t="s">
        <v>5</v>
      </c>
    </row>
    <row r="568" spans="1:2">
      <c r="A568" s="3" t="s">
        <v>2</v>
      </c>
      <c r="B568" s="5" t="s">
        <v>5</v>
      </c>
    </row>
    <row r="569" spans="1:2">
      <c r="A569" s="3" t="s">
        <v>2</v>
      </c>
      <c r="B569" s="5" t="s">
        <v>5</v>
      </c>
    </row>
    <row r="570" spans="1:2">
      <c r="A570" s="3" t="s">
        <v>2</v>
      </c>
      <c r="B570" s="5" t="s">
        <v>5</v>
      </c>
    </row>
    <row r="571" spans="1:2">
      <c r="A571" s="3" t="s">
        <v>2</v>
      </c>
      <c r="B571" s="5" t="s">
        <v>4</v>
      </c>
    </row>
    <row r="572" spans="1:2">
      <c r="A572" s="3" t="s">
        <v>2</v>
      </c>
      <c r="B572" s="5" t="s">
        <v>4</v>
      </c>
    </row>
    <row r="573" spans="1:2">
      <c r="A573" s="3" t="s">
        <v>2</v>
      </c>
      <c r="B573" s="5" t="s">
        <v>5</v>
      </c>
    </row>
    <row r="574" spans="1:2">
      <c r="A574" s="3" t="s">
        <v>2</v>
      </c>
      <c r="B574" s="5" t="s">
        <v>5</v>
      </c>
    </row>
    <row r="575" spans="1:2">
      <c r="A575" s="3" t="s">
        <v>2</v>
      </c>
      <c r="B575" s="5" t="s">
        <v>5</v>
      </c>
    </row>
    <row r="576" spans="1:2">
      <c r="A576" s="3" t="s">
        <v>2</v>
      </c>
      <c r="B576" s="5" t="s">
        <v>5</v>
      </c>
    </row>
    <row r="577" spans="1:2">
      <c r="A577" s="3" t="s">
        <v>2</v>
      </c>
      <c r="B577" s="5" t="s">
        <v>4</v>
      </c>
    </row>
    <row r="578" spans="1:2">
      <c r="A578" s="3" t="s">
        <v>2</v>
      </c>
      <c r="B578" s="5" t="s">
        <v>5</v>
      </c>
    </row>
    <row r="579" spans="1:2">
      <c r="A579" s="3" t="s">
        <v>2</v>
      </c>
      <c r="B579" s="5" t="s">
        <v>5</v>
      </c>
    </row>
    <row r="580" spans="1:2">
      <c r="A580" s="3" t="s">
        <v>2</v>
      </c>
      <c r="B580" s="5" t="s">
        <v>4</v>
      </c>
    </row>
    <row r="581" spans="1:2">
      <c r="A581" s="3" t="s">
        <v>2</v>
      </c>
      <c r="B581" s="5" t="s">
        <v>4</v>
      </c>
    </row>
    <row r="582" spans="1:2">
      <c r="A582" s="3" t="s">
        <v>2</v>
      </c>
      <c r="B582" s="5" t="s">
        <v>5</v>
      </c>
    </row>
    <row r="583" spans="1:2">
      <c r="A583" s="3" t="s">
        <v>2</v>
      </c>
      <c r="B583" s="5" t="s">
        <v>5</v>
      </c>
    </row>
    <row r="584" spans="1:2">
      <c r="A584" s="3" t="s">
        <v>2</v>
      </c>
      <c r="B584" s="5" t="s">
        <v>5</v>
      </c>
    </row>
    <row r="585" spans="1:2">
      <c r="A585" s="3" t="s">
        <v>2</v>
      </c>
      <c r="B585" s="5" t="s">
        <v>5</v>
      </c>
    </row>
    <row r="586" spans="1:2">
      <c r="A586" s="3" t="s">
        <v>2</v>
      </c>
      <c r="B586" s="5" t="s">
        <v>5</v>
      </c>
    </row>
    <row r="587" spans="1:2">
      <c r="A587" s="3" t="s">
        <v>2</v>
      </c>
      <c r="B587" s="5" t="s">
        <v>5</v>
      </c>
    </row>
    <row r="588" spans="1:2">
      <c r="A588" s="3" t="s">
        <v>2</v>
      </c>
      <c r="B588" s="5" t="s">
        <v>5</v>
      </c>
    </row>
    <row r="589" spans="1:2">
      <c r="A589" s="3" t="s">
        <v>2</v>
      </c>
      <c r="B589" s="5" t="s">
        <v>5</v>
      </c>
    </row>
    <row r="590" spans="1:2">
      <c r="A590" s="3" t="s">
        <v>2</v>
      </c>
      <c r="B590" s="5" t="s">
        <v>5</v>
      </c>
    </row>
    <row r="591" spans="1:2">
      <c r="A591" s="3" t="s">
        <v>2</v>
      </c>
      <c r="B591" s="5" t="s">
        <v>4</v>
      </c>
    </row>
    <row r="592" spans="1:2">
      <c r="A592" s="3" t="s">
        <v>2</v>
      </c>
      <c r="B592" s="5" t="s">
        <v>4</v>
      </c>
    </row>
    <row r="593" spans="1:2">
      <c r="A593" s="3" t="s">
        <v>2</v>
      </c>
      <c r="B593" s="5" t="s">
        <v>4</v>
      </c>
    </row>
    <row r="594" spans="1:2">
      <c r="A594" s="3" t="s">
        <v>2</v>
      </c>
      <c r="B594" s="5" t="s">
        <v>5</v>
      </c>
    </row>
    <row r="595" spans="1:2">
      <c r="A595" s="3" t="s">
        <v>2</v>
      </c>
      <c r="B595" s="5" t="s">
        <v>5</v>
      </c>
    </row>
    <row r="596" spans="1:2">
      <c r="A596" s="3" t="s">
        <v>2</v>
      </c>
      <c r="B596" s="5" t="s">
        <v>5</v>
      </c>
    </row>
    <row r="597" spans="1:2">
      <c r="A597" s="3" t="s">
        <v>2</v>
      </c>
      <c r="B597" s="5" t="s">
        <v>4</v>
      </c>
    </row>
    <row r="598" spans="1:2">
      <c r="A598" s="3" t="s">
        <v>2</v>
      </c>
      <c r="B598" s="5" t="s">
        <v>5</v>
      </c>
    </row>
    <row r="599" spans="1:2">
      <c r="A599" s="3" t="s">
        <v>2</v>
      </c>
      <c r="B599" s="5" t="s">
        <v>5</v>
      </c>
    </row>
    <row r="600" spans="1:2">
      <c r="A600" s="3" t="s">
        <v>2</v>
      </c>
      <c r="B600" s="5" t="s">
        <v>5</v>
      </c>
    </row>
    <row r="601" spans="1:2">
      <c r="A601" s="3" t="s">
        <v>2</v>
      </c>
      <c r="B601" s="5" t="s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601"/>
  <sheetViews>
    <sheetView workbookViewId="0">
      <selection activeCell="E4" sqref="E4"/>
    </sheetView>
  </sheetViews>
  <sheetFormatPr defaultRowHeight="15"/>
  <cols>
    <col min="1" max="1" width="12" customWidth="1"/>
    <col min="2" max="2" width="12.7109375" bestFit="1" customWidth="1"/>
  </cols>
  <sheetData>
    <row r="1" spans="1:2" ht="31.5">
      <c r="A1" s="1" t="s">
        <v>3</v>
      </c>
      <c r="B1" s="31" t="s">
        <v>16</v>
      </c>
    </row>
    <row r="2" spans="1:2">
      <c r="A2" s="4" t="s">
        <v>4</v>
      </c>
      <c r="B2" s="4" t="s">
        <v>5</v>
      </c>
    </row>
    <row r="3" spans="1:2">
      <c r="A3" s="5" t="s">
        <v>4</v>
      </c>
      <c r="B3" s="5" t="s">
        <v>5</v>
      </c>
    </row>
    <row r="4" spans="1:2">
      <c r="A4" s="5" t="s">
        <v>4</v>
      </c>
      <c r="B4" s="5" t="s">
        <v>5</v>
      </c>
    </row>
    <row r="5" spans="1:2">
      <c r="A5" s="5" t="s">
        <v>4</v>
      </c>
      <c r="B5" s="5" t="s">
        <v>5</v>
      </c>
    </row>
    <row r="6" spans="1:2">
      <c r="A6" s="5" t="s">
        <v>5</v>
      </c>
      <c r="B6" s="5" t="s">
        <v>4</v>
      </c>
    </row>
    <row r="7" spans="1:2">
      <c r="A7" s="5" t="s">
        <v>5</v>
      </c>
      <c r="B7" s="5" t="s">
        <v>5</v>
      </c>
    </row>
    <row r="8" spans="1:2">
      <c r="A8" s="5" t="s">
        <v>5</v>
      </c>
      <c r="B8" s="5" t="s">
        <v>5</v>
      </c>
    </row>
    <row r="9" spans="1:2">
      <c r="A9" s="5" t="s">
        <v>5</v>
      </c>
      <c r="B9" s="5" t="s">
        <v>4</v>
      </c>
    </row>
    <row r="10" spans="1:2">
      <c r="A10" s="5" t="s">
        <v>5</v>
      </c>
      <c r="B10" s="5" t="s">
        <v>5</v>
      </c>
    </row>
    <row r="11" spans="1:2">
      <c r="A11" s="5" t="s">
        <v>4</v>
      </c>
      <c r="B11" s="5" t="s">
        <v>5</v>
      </c>
    </row>
    <row r="12" spans="1:2">
      <c r="A12" s="5" t="s">
        <v>5</v>
      </c>
      <c r="B12" s="5" t="s">
        <v>5</v>
      </c>
    </row>
    <row r="13" spans="1:2">
      <c r="A13" s="5" t="s">
        <v>4</v>
      </c>
      <c r="B13" s="5" t="s">
        <v>5</v>
      </c>
    </row>
    <row r="14" spans="1:2">
      <c r="A14" s="5" t="s">
        <v>4</v>
      </c>
      <c r="B14" s="5" t="s">
        <v>5</v>
      </c>
    </row>
    <row r="15" spans="1:2">
      <c r="A15" s="5" t="s">
        <v>4</v>
      </c>
      <c r="B15" s="5" t="s">
        <v>5</v>
      </c>
    </row>
    <row r="16" spans="1:2">
      <c r="A16" s="5" t="s">
        <v>5</v>
      </c>
      <c r="B16" s="5" t="s">
        <v>5</v>
      </c>
    </row>
    <row r="17" spans="1:2">
      <c r="A17" s="5" t="s">
        <v>4</v>
      </c>
      <c r="B17" s="5" t="s">
        <v>5</v>
      </c>
    </row>
    <row r="18" spans="1:2">
      <c r="A18" s="5" t="s">
        <v>5</v>
      </c>
      <c r="B18" s="5" t="s">
        <v>5</v>
      </c>
    </row>
    <row r="19" spans="1:2">
      <c r="A19" s="5" t="s">
        <v>5</v>
      </c>
      <c r="B19" s="5" t="s">
        <v>4</v>
      </c>
    </row>
    <row r="20" spans="1:2">
      <c r="A20" s="4" t="s">
        <v>5</v>
      </c>
      <c r="B20" s="4" t="s">
        <v>5</v>
      </c>
    </row>
    <row r="21" spans="1:2">
      <c r="A21" s="5" t="s">
        <v>5</v>
      </c>
      <c r="B21" s="5" t="s">
        <v>5</v>
      </c>
    </row>
    <row r="22" spans="1:2">
      <c r="A22" s="5" t="s">
        <v>5</v>
      </c>
      <c r="B22" s="5" t="s">
        <v>5</v>
      </c>
    </row>
    <row r="23" spans="1:2">
      <c r="A23" s="5" t="s">
        <v>5</v>
      </c>
      <c r="B23" s="5" t="s">
        <v>5</v>
      </c>
    </row>
    <row r="24" spans="1:2">
      <c r="A24" s="5" t="s">
        <v>5</v>
      </c>
      <c r="B24" s="5" t="s">
        <v>5</v>
      </c>
    </row>
    <row r="25" spans="1:2">
      <c r="A25" s="5" t="s">
        <v>5</v>
      </c>
      <c r="B25" s="5" t="s">
        <v>5</v>
      </c>
    </row>
    <row r="26" spans="1:2">
      <c r="A26" s="5" t="s">
        <v>5</v>
      </c>
      <c r="B26" s="5" t="s">
        <v>5</v>
      </c>
    </row>
    <row r="27" spans="1:2">
      <c r="A27" s="5" t="s">
        <v>4</v>
      </c>
      <c r="B27" s="5" t="s">
        <v>5</v>
      </c>
    </row>
    <row r="28" spans="1:2">
      <c r="A28" s="5" t="s">
        <v>5</v>
      </c>
      <c r="B28" s="5" t="s">
        <v>5</v>
      </c>
    </row>
    <row r="29" spans="1:2">
      <c r="A29" s="5" t="s">
        <v>5</v>
      </c>
      <c r="B29" s="5" t="s">
        <v>5</v>
      </c>
    </row>
    <row r="30" spans="1:2">
      <c r="A30" s="5" t="s">
        <v>4</v>
      </c>
      <c r="B30" s="5" t="s">
        <v>5</v>
      </c>
    </row>
    <row r="31" spans="1:2">
      <c r="A31" s="5" t="s">
        <v>5</v>
      </c>
      <c r="B31" s="5" t="s">
        <v>5</v>
      </c>
    </row>
    <row r="32" spans="1:2">
      <c r="A32" s="5" t="s">
        <v>4</v>
      </c>
      <c r="B32" s="5" t="s">
        <v>5</v>
      </c>
    </row>
    <row r="33" spans="1:2">
      <c r="A33" s="5" t="s">
        <v>5</v>
      </c>
      <c r="B33" s="5" t="s">
        <v>4</v>
      </c>
    </row>
    <row r="34" spans="1:2">
      <c r="A34" s="5" t="s">
        <v>5</v>
      </c>
      <c r="B34" s="5" t="s">
        <v>5</v>
      </c>
    </row>
    <row r="35" spans="1:2">
      <c r="A35" s="5" t="s">
        <v>5</v>
      </c>
      <c r="B35" s="5" t="s">
        <v>5</v>
      </c>
    </row>
    <row r="36" spans="1:2">
      <c r="A36" s="5" t="s">
        <v>5</v>
      </c>
      <c r="B36" s="5" t="s">
        <v>5</v>
      </c>
    </row>
    <row r="37" spans="1:2">
      <c r="A37" s="5" t="s">
        <v>5</v>
      </c>
      <c r="B37" s="5" t="s">
        <v>5</v>
      </c>
    </row>
    <row r="38" spans="1:2">
      <c r="A38" s="5" t="s">
        <v>4</v>
      </c>
      <c r="B38" s="5" t="s">
        <v>5</v>
      </c>
    </row>
    <row r="39" spans="1:2">
      <c r="A39" s="5" t="s">
        <v>4</v>
      </c>
      <c r="B39" s="5" t="s">
        <v>5</v>
      </c>
    </row>
    <row r="40" spans="1:2">
      <c r="A40" s="4" t="s">
        <v>5</v>
      </c>
      <c r="B40" s="4" t="s">
        <v>4</v>
      </c>
    </row>
    <row r="41" spans="1:2">
      <c r="A41" s="5" t="s">
        <v>5</v>
      </c>
      <c r="B41" s="5" t="s">
        <v>5</v>
      </c>
    </row>
    <row r="42" spans="1:2">
      <c r="A42" s="5" t="s">
        <v>5</v>
      </c>
      <c r="B42" s="5" t="s">
        <v>5</v>
      </c>
    </row>
    <row r="43" spans="1:2">
      <c r="A43" s="5" t="s">
        <v>5</v>
      </c>
      <c r="B43" s="5" t="s">
        <v>5</v>
      </c>
    </row>
    <row r="44" spans="1:2">
      <c r="A44" s="5" t="s">
        <v>4</v>
      </c>
      <c r="B44" s="5" t="s">
        <v>5</v>
      </c>
    </row>
    <row r="45" spans="1:2">
      <c r="A45" s="5" t="s">
        <v>4</v>
      </c>
      <c r="B45" s="5" t="s">
        <v>5</v>
      </c>
    </row>
    <row r="46" spans="1:2">
      <c r="A46" s="5" t="s">
        <v>5</v>
      </c>
      <c r="B46" s="5" t="s">
        <v>5</v>
      </c>
    </row>
    <row r="47" spans="1:2">
      <c r="A47" s="5" t="s">
        <v>5</v>
      </c>
      <c r="B47" s="5" t="s">
        <v>5</v>
      </c>
    </row>
    <row r="48" spans="1:2">
      <c r="A48" s="5" t="s">
        <v>5</v>
      </c>
      <c r="B48" s="5" t="s">
        <v>5</v>
      </c>
    </row>
    <row r="49" spans="1:2">
      <c r="A49" s="5" t="s">
        <v>5</v>
      </c>
      <c r="B49" s="5" t="s">
        <v>5</v>
      </c>
    </row>
    <row r="50" spans="1:2">
      <c r="A50" s="5" t="s">
        <v>4</v>
      </c>
      <c r="B50" s="5" t="s">
        <v>5</v>
      </c>
    </row>
    <row r="51" spans="1:2">
      <c r="A51" s="5" t="s">
        <v>5</v>
      </c>
      <c r="B51" s="5" t="s">
        <v>5</v>
      </c>
    </row>
    <row r="52" spans="1:2">
      <c r="A52" s="5" t="s">
        <v>4</v>
      </c>
      <c r="B52" s="5" t="s">
        <v>5</v>
      </c>
    </row>
    <row r="53" spans="1:2">
      <c r="A53" s="4" t="s">
        <v>5</v>
      </c>
      <c r="B53" s="4" t="s">
        <v>5</v>
      </c>
    </row>
    <row r="54" spans="1:2">
      <c r="A54" s="5" t="s">
        <v>5</v>
      </c>
      <c r="B54" s="5" t="s">
        <v>5</v>
      </c>
    </row>
    <row r="55" spans="1:2">
      <c r="A55" s="5" t="s">
        <v>5</v>
      </c>
      <c r="B55" s="5" t="s">
        <v>5</v>
      </c>
    </row>
    <row r="56" spans="1:2">
      <c r="A56" s="5" t="s">
        <v>5</v>
      </c>
      <c r="B56" s="5" t="s">
        <v>4</v>
      </c>
    </row>
    <row r="57" spans="1:2">
      <c r="A57" s="5" t="s">
        <v>5</v>
      </c>
      <c r="B57" s="5" t="s">
        <v>5</v>
      </c>
    </row>
    <row r="58" spans="1:2">
      <c r="A58" s="5" t="s">
        <v>4</v>
      </c>
      <c r="B58" s="5" t="s">
        <v>5</v>
      </c>
    </row>
    <row r="59" spans="1:2">
      <c r="A59" s="5" t="s">
        <v>5</v>
      </c>
      <c r="B59" s="5" t="s">
        <v>5</v>
      </c>
    </row>
    <row r="60" spans="1:2">
      <c r="A60" s="5" t="s">
        <v>4</v>
      </c>
      <c r="B60" s="5" t="s">
        <v>5</v>
      </c>
    </row>
    <row r="61" spans="1:2">
      <c r="A61" s="5" t="s">
        <v>5</v>
      </c>
      <c r="B61" s="5" t="s">
        <v>5</v>
      </c>
    </row>
    <row r="62" spans="1:2">
      <c r="A62" s="5" t="s">
        <v>5</v>
      </c>
      <c r="B62" s="5" t="s">
        <v>5</v>
      </c>
    </row>
    <row r="63" spans="1:2">
      <c r="A63" s="5" t="s">
        <v>5</v>
      </c>
      <c r="B63" s="5" t="s">
        <v>5</v>
      </c>
    </row>
    <row r="64" spans="1:2">
      <c r="A64" s="5" t="s">
        <v>4</v>
      </c>
      <c r="B64" s="5" t="s">
        <v>5</v>
      </c>
    </row>
    <row r="65" spans="1:2">
      <c r="A65" s="5" t="s">
        <v>5</v>
      </c>
      <c r="B65" s="5" t="s">
        <v>5</v>
      </c>
    </row>
    <row r="66" spans="1:2">
      <c r="A66" s="5" t="s">
        <v>5</v>
      </c>
      <c r="B66" s="5" t="s">
        <v>5</v>
      </c>
    </row>
    <row r="67" spans="1:2">
      <c r="A67" s="5" t="s">
        <v>5</v>
      </c>
      <c r="B67" s="5" t="s">
        <v>5</v>
      </c>
    </row>
    <row r="68" spans="1:2">
      <c r="A68" s="4" t="s">
        <v>5</v>
      </c>
      <c r="B68" s="4" t="s">
        <v>5</v>
      </c>
    </row>
    <row r="69" spans="1:2">
      <c r="A69" s="5" t="s">
        <v>5</v>
      </c>
      <c r="B69" s="5" t="s">
        <v>5</v>
      </c>
    </row>
    <row r="70" spans="1:2">
      <c r="A70" s="5" t="s">
        <v>5</v>
      </c>
      <c r="B70" s="5" t="s">
        <v>5</v>
      </c>
    </row>
    <row r="71" spans="1:2">
      <c r="A71" s="4" t="s">
        <v>5</v>
      </c>
      <c r="B71" s="4" t="s">
        <v>5</v>
      </c>
    </row>
    <row r="72" spans="1:2">
      <c r="A72" s="4" t="s">
        <v>5</v>
      </c>
      <c r="B72" s="4" t="s">
        <v>5</v>
      </c>
    </row>
    <row r="73" spans="1:2">
      <c r="A73" s="4" t="s">
        <v>4</v>
      </c>
      <c r="B73" s="4" t="s">
        <v>5</v>
      </c>
    </row>
    <row r="74" spans="1:2">
      <c r="A74" s="4" t="s">
        <v>5</v>
      </c>
      <c r="B74" s="4" t="s">
        <v>5</v>
      </c>
    </row>
    <row r="75" spans="1:2">
      <c r="A75" s="4" t="s">
        <v>4</v>
      </c>
      <c r="B75" s="4" t="s">
        <v>5</v>
      </c>
    </row>
    <row r="76" spans="1:2">
      <c r="A76" s="4" t="s">
        <v>5</v>
      </c>
      <c r="B76" s="4" t="s">
        <v>5</v>
      </c>
    </row>
    <row r="77" spans="1:2">
      <c r="A77" s="4" t="s">
        <v>4</v>
      </c>
      <c r="B77" s="4" t="s">
        <v>5</v>
      </c>
    </row>
    <row r="78" spans="1:2">
      <c r="A78" s="4" t="s">
        <v>5</v>
      </c>
      <c r="B78" s="4" t="s">
        <v>5</v>
      </c>
    </row>
    <row r="79" spans="1:2">
      <c r="A79" s="4" t="s">
        <v>5</v>
      </c>
      <c r="B79" s="4" t="s">
        <v>5</v>
      </c>
    </row>
    <row r="80" spans="1:2">
      <c r="A80" s="4" t="s">
        <v>4</v>
      </c>
      <c r="B80" s="4" t="s">
        <v>5</v>
      </c>
    </row>
    <row r="81" spans="1:2">
      <c r="A81" s="4" t="s">
        <v>5</v>
      </c>
      <c r="B81" s="4" t="s">
        <v>5</v>
      </c>
    </row>
    <row r="82" spans="1:2">
      <c r="A82" s="4" t="s">
        <v>4</v>
      </c>
      <c r="B82" s="4" t="s">
        <v>5</v>
      </c>
    </row>
    <row r="83" spans="1:2">
      <c r="A83" s="4" t="s">
        <v>5</v>
      </c>
      <c r="B83" s="4" t="s">
        <v>5</v>
      </c>
    </row>
    <row r="84" spans="1:2">
      <c r="A84" s="4" t="s">
        <v>4</v>
      </c>
      <c r="B84" s="4" t="s">
        <v>5</v>
      </c>
    </row>
    <row r="85" spans="1:2">
      <c r="A85" s="4" t="s">
        <v>5</v>
      </c>
      <c r="B85" s="4" t="s">
        <v>5</v>
      </c>
    </row>
    <row r="86" spans="1:2">
      <c r="A86" s="4" t="s">
        <v>5</v>
      </c>
      <c r="B86" s="4" t="s">
        <v>5</v>
      </c>
    </row>
    <row r="87" spans="1:2">
      <c r="A87" s="4" t="s">
        <v>5</v>
      </c>
      <c r="B87" s="4" t="s">
        <v>5</v>
      </c>
    </row>
    <row r="88" spans="1:2">
      <c r="A88" s="4" t="s">
        <v>5</v>
      </c>
      <c r="B88" s="4" t="s">
        <v>5</v>
      </c>
    </row>
    <row r="89" spans="1:2">
      <c r="A89" s="4" t="s">
        <v>5</v>
      </c>
      <c r="B89" s="4" t="s">
        <v>5</v>
      </c>
    </row>
    <row r="90" spans="1:2">
      <c r="A90" s="4" t="s">
        <v>4</v>
      </c>
      <c r="B90" s="4" t="s">
        <v>5</v>
      </c>
    </row>
    <row r="91" spans="1:2">
      <c r="A91" s="4" t="s">
        <v>5</v>
      </c>
      <c r="B91" s="4" t="s">
        <v>5</v>
      </c>
    </row>
    <row r="92" spans="1:2">
      <c r="A92" s="4" t="s">
        <v>4</v>
      </c>
      <c r="B92" s="4" t="s">
        <v>5</v>
      </c>
    </row>
    <row r="93" spans="1:2">
      <c r="A93" s="4" t="s">
        <v>4</v>
      </c>
      <c r="B93" s="4" t="s">
        <v>5</v>
      </c>
    </row>
    <row r="94" spans="1:2">
      <c r="A94" s="4" t="s">
        <v>5</v>
      </c>
      <c r="B94" s="4" t="s">
        <v>5</v>
      </c>
    </row>
    <row r="95" spans="1:2">
      <c r="A95" s="4" t="s">
        <v>4</v>
      </c>
      <c r="B95" s="4" t="s">
        <v>5</v>
      </c>
    </row>
    <row r="96" spans="1:2">
      <c r="A96" s="4" t="s">
        <v>4</v>
      </c>
      <c r="B96" s="4" t="s">
        <v>5</v>
      </c>
    </row>
    <row r="97" spans="1:2">
      <c r="A97" s="4" t="s">
        <v>5</v>
      </c>
      <c r="B97" s="4" t="s">
        <v>5</v>
      </c>
    </row>
    <row r="98" spans="1:2">
      <c r="A98" s="4" t="s">
        <v>4</v>
      </c>
      <c r="B98" s="4" t="s">
        <v>5</v>
      </c>
    </row>
    <row r="99" spans="1:2">
      <c r="A99" s="4" t="s">
        <v>5</v>
      </c>
      <c r="B99" s="4" t="s">
        <v>5</v>
      </c>
    </row>
    <row r="100" spans="1:2">
      <c r="A100" s="4" t="s">
        <v>4</v>
      </c>
      <c r="B100" s="4" t="s">
        <v>5</v>
      </c>
    </row>
    <row r="101" spans="1:2">
      <c r="A101" s="4" t="s">
        <v>5</v>
      </c>
      <c r="B101" s="4" t="s">
        <v>5</v>
      </c>
    </row>
    <row r="102" spans="1:2">
      <c r="A102" s="4" t="s">
        <v>5</v>
      </c>
      <c r="B102" s="4" t="s">
        <v>5</v>
      </c>
    </row>
    <row r="103" spans="1:2">
      <c r="A103" s="4" t="s">
        <v>4</v>
      </c>
      <c r="B103" s="4" t="s">
        <v>5</v>
      </c>
    </row>
    <row r="104" spans="1:2">
      <c r="A104" s="4" t="s">
        <v>4</v>
      </c>
      <c r="B104" s="4" t="s">
        <v>5</v>
      </c>
    </row>
    <row r="105" spans="1:2">
      <c r="A105" s="4" t="s">
        <v>5</v>
      </c>
      <c r="B105" s="4" t="s">
        <v>5</v>
      </c>
    </row>
    <row r="106" spans="1:2">
      <c r="A106" s="4" t="s">
        <v>4</v>
      </c>
      <c r="B106" s="4" t="s">
        <v>5</v>
      </c>
    </row>
    <row r="107" spans="1:2">
      <c r="A107" s="5" t="s">
        <v>4</v>
      </c>
      <c r="B107" s="5" t="s">
        <v>5</v>
      </c>
    </row>
    <row r="108" spans="1:2">
      <c r="A108" s="5" t="s">
        <v>4</v>
      </c>
      <c r="B108" s="5" t="s">
        <v>5</v>
      </c>
    </row>
    <row r="109" spans="1:2">
      <c r="A109" s="5" t="s">
        <v>5</v>
      </c>
      <c r="B109" s="5" t="s">
        <v>4</v>
      </c>
    </row>
    <row r="110" spans="1:2">
      <c r="A110" s="5" t="s">
        <v>4</v>
      </c>
      <c r="B110" s="5" t="s">
        <v>5</v>
      </c>
    </row>
    <row r="111" spans="1:2">
      <c r="A111" s="5" t="s">
        <v>4</v>
      </c>
      <c r="B111" s="5" t="s">
        <v>5</v>
      </c>
    </row>
    <row r="112" spans="1:2">
      <c r="A112" s="5" t="s">
        <v>4</v>
      </c>
      <c r="B112" s="5" t="s">
        <v>5</v>
      </c>
    </row>
    <row r="113" spans="1:2">
      <c r="A113" s="5" t="s">
        <v>5</v>
      </c>
      <c r="B113" s="5" t="s">
        <v>5</v>
      </c>
    </row>
    <row r="114" spans="1:2">
      <c r="A114" s="5" t="s">
        <v>4</v>
      </c>
      <c r="B114" s="5" t="s">
        <v>4</v>
      </c>
    </row>
    <row r="115" spans="1:2">
      <c r="A115" s="5" t="s">
        <v>5</v>
      </c>
      <c r="B115" s="5" t="s">
        <v>5</v>
      </c>
    </row>
    <row r="116" spans="1:2">
      <c r="A116" s="5" t="s">
        <v>5</v>
      </c>
      <c r="B116" s="5" t="s">
        <v>5</v>
      </c>
    </row>
    <row r="117" spans="1:2">
      <c r="A117" s="5" t="s">
        <v>5</v>
      </c>
      <c r="B117" s="5" t="s">
        <v>5</v>
      </c>
    </row>
    <row r="118" spans="1:2">
      <c r="A118" s="5" t="s">
        <v>5</v>
      </c>
      <c r="B118" s="5" t="s">
        <v>5</v>
      </c>
    </row>
    <row r="119" spans="1:2">
      <c r="A119" s="5" t="s">
        <v>5</v>
      </c>
      <c r="B119" s="5" t="s">
        <v>5</v>
      </c>
    </row>
    <row r="120" spans="1:2">
      <c r="A120" s="5" t="s">
        <v>4</v>
      </c>
      <c r="B120" s="5" t="s">
        <v>5</v>
      </c>
    </row>
    <row r="121" spans="1:2">
      <c r="A121" s="5" t="s">
        <v>5</v>
      </c>
      <c r="B121" s="5" t="s">
        <v>5</v>
      </c>
    </row>
    <row r="122" spans="1:2">
      <c r="A122" s="5" t="s">
        <v>5</v>
      </c>
      <c r="B122" s="5" t="s">
        <v>5</v>
      </c>
    </row>
    <row r="123" spans="1:2">
      <c r="A123" s="5" t="s">
        <v>5</v>
      </c>
      <c r="B123" s="5" t="s">
        <v>5</v>
      </c>
    </row>
    <row r="124" spans="1:2">
      <c r="A124" s="5" t="s">
        <v>4</v>
      </c>
      <c r="B124" s="5" t="s">
        <v>5</v>
      </c>
    </row>
    <row r="125" spans="1:2">
      <c r="A125" s="5" t="s">
        <v>5</v>
      </c>
      <c r="B125" s="5" t="s">
        <v>5</v>
      </c>
    </row>
    <row r="126" spans="1:2">
      <c r="A126" s="5" t="s">
        <v>5</v>
      </c>
      <c r="B126" s="5" t="s">
        <v>5</v>
      </c>
    </row>
    <row r="127" spans="1:2">
      <c r="A127" s="5" t="s">
        <v>5</v>
      </c>
      <c r="B127" s="5" t="s">
        <v>4</v>
      </c>
    </row>
    <row r="128" spans="1:2">
      <c r="A128" s="5" t="s">
        <v>5</v>
      </c>
      <c r="B128" s="5" t="s">
        <v>5</v>
      </c>
    </row>
    <row r="129" spans="1:2">
      <c r="A129" s="5" t="s">
        <v>4</v>
      </c>
      <c r="B129" s="5" t="s">
        <v>5</v>
      </c>
    </row>
    <row r="130" spans="1:2">
      <c r="A130" s="5" t="s">
        <v>4</v>
      </c>
      <c r="B130" s="5" t="s">
        <v>5</v>
      </c>
    </row>
    <row r="131" spans="1:2">
      <c r="A131" s="5" t="s">
        <v>5</v>
      </c>
      <c r="B131" s="5" t="s">
        <v>5</v>
      </c>
    </row>
    <row r="132" spans="1:2">
      <c r="A132" s="5" t="s">
        <v>5</v>
      </c>
      <c r="B132" s="5" t="s">
        <v>5</v>
      </c>
    </row>
    <row r="133" spans="1:2">
      <c r="A133" s="5" t="s">
        <v>4</v>
      </c>
      <c r="B133" s="5" t="s">
        <v>5</v>
      </c>
    </row>
    <row r="134" spans="1:2">
      <c r="A134" s="5" t="s">
        <v>5</v>
      </c>
      <c r="B134" s="5" t="s">
        <v>5</v>
      </c>
    </row>
    <row r="135" spans="1:2">
      <c r="A135" s="5" t="s">
        <v>5</v>
      </c>
      <c r="B135" s="5" t="s">
        <v>5</v>
      </c>
    </row>
    <row r="136" spans="1:2">
      <c r="A136" s="5" t="s">
        <v>5</v>
      </c>
      <c r="B136" s="5" t="s">
        <v>5</v>
      </c>
    </row>
    <row r="137" spans="1:2">
      <c r="A137" s="5" t="s">
        <v>4</v>
      </c>
      <c r="B137" s="5" t="s">
        <v>5</v>
      </c>
    </row>
    <row r="138" spans="1:2">
      <c r="A138" s="5" t="s">
        <v>5</v>
      </c>
      <c r="B138" s="5" t="s">
        <v>4</v>
      </c>
    </row>
    <row r="139" spans="1:2">
      <c r="A139" s="5" t="s">
        <v>5</v>
      </c>
      <c r="B139" s="5" t="s">
        <v>5</v>
      </c>
    </row>
    <row r="140" spans="1:2">
      <c r="A140" s="5" t="s">
        <v>5</v>
      </c>
      <c r="B140" s="5" t="s">
        <v>5</v>
      </c>
    </row>
    <row r="141" spans="1:2">
      <c r="A141" s="5" t="s">
        <v>5</v>
      </c>
      <c r="B141" s="5" t="s">
        <v>5</v>
      </c>
    </row>
    <row r="142" spans="1:2">
      <c r="A142" s="5" t="s">
        <v>5</v>
      </c>
      <c r="B142" s="5" t="s">
        <v>5</v>
      </c>
    </row>
    <row r="143" spans="1:2">
      <c r="A143" s="5" t="s">
        <v>5</v>
      </c>
      <c r="B143" s="5" t="s">
        <v>5</v>
      </c>
    </row>
    <row r="144" spans="1:2">
      <c r="A144" s="5" t="s">
        <v>5</v>
      </c>
      <c r="B144" s="5" t="s">
        <v>5</v>
      </c>
    </row>
    <row r="145" spans="1:2">
      <c r="A145" s="5" t="s">
        <v>4</v>
      </c>
      <c r="B145" s="5" t="s">
        <v>5</v>
      </c>
    </row>
    <row r="146" spans="1:2">
      <c r="A146" s="5" t="s">
        <v>4</v>
      </c>
      <c r="B146" s="5" t="s">
        <v>5</v>
      </c>
    </row>
    <row r="147" spans="1:2">
      <c r="A147" s="5" t="s">
        <v>4</v>
      </c>
      <c r="B147" s="5" t="s">
        <v>4</v>
      </c>
    </row>
    <row r="148" spans="1:2">
      <c r="A148" s="5" t="s">
        <v>4</v>
      </c>
      <c r="B148" s="5" t="s">
        <v>5</v>
      </c>
    </row>
    <row r="149" spans="1:2">
      <c r="A149" s="5" t="s">
        <v>5</v>
      </c>
      <c r="B149" s="5" t="s">
        <v>5</v>
      </c>
    </row>
    <row r="150" spans="1:2">
      <c r="A150" s="5" t="s">
        <v>4</v>
      </c>
      <c r="B150" s="5" t="s">
        <v>5</v>
      </c>
    </row>
    <row r="151" spans="1:2">
      <c r="A151" s="5" t="s">
        <v>5</v>
      </c>
      <c r="B151" s="5" t="s">
        <v>5</v>
      </c>
    </row>
    <row r="152" spans="1:2">
      <c r="A152" s="5" t="s">
        <v>4</v>
      </c>
      <c r="B152" s="5" t="s">
        <v>5</v>
      </c>
    </row>
    <row r="153" spans="1:2">
      <c r="A153" s="5" t="s">
        <v>5</v>
      </c>
      <c r="B153" s="5" t="s">
        <v>5</v>
      </c>
    </row>
    <row r="154" spans="1:2">
      <c r="A154" s="5" t="s">
        <v>5</v>
      </c>
      <c r="B154" s="5" t="s">
        <v>5</v>
      </c>
    </row>
    <row r="155" spans="1:2">
      <c r="A155" s="5" t="s">
        <v>5</v>
      </c>
      <c r="B155" s="5" t="s">
        <v>5</v>
      </c>
    </row>
    <row r="156" spans="1:2">
      <c r="A156" s="5" t="s">
        <v>5</v>
      </c>
      <c r="B156" s="5" t="s">
        <v>5</v>
      </c>
    </row>
    <row r="157" spans="1:2">
      <c r="A157" s="5" t="s">
        <v>5</v>
      </c>
      <c r="B157" s="5" t="s">
        <v>4</v>
      </c>
    </row>
    <row r="158" spans="1:2">
      <c r="A158" s="5" t="s">
        <v>5</v>
      </c>
      <c r="B158" s="5" t="s">
        <v>5</v>
      </c>
    </row>
    <row r="159" spans="1:2">
      <c r="A159" s="5" t="s">
        <v>5</v>
      </c>
      <c r="B159" s="5" t="s">
        <v>5</v>
      </c>
    </row>
    <row r="160" spans="1:2">
      <c r="A160" s="5" t="s">
        <v>5</v>
      </c>
      <c r="B160" s="5" t="s">
        <v>5</v>
      </c>
    </row>
    <row r="161" spans="1:2">
      <c r="A161" s="5" t="s">
        <v>4</v>
      </c>
      <c r="B161" s="5" t="s">
        <v>4</v>
      </c>
    </row>
    <row r="162" spans="1:2">
      <c r="A162" s="5" t="s">
        <v>5</v>
      </c>
      <c r="B162" s="5" t="s">
        <v>5</v>
      </c>
    </row>
    <row r="163" spans="1:2">
      <c r="A163" s="5" t="s">
        <v>5</v>
      </c>
      <c r="B163" s="5" t="s">
        <v>4</v>
      </c>
    </row>
    <row r="164" spans="1:2">
      <c r="A164" s="5" t="s">
        <v>5</v>
      </c>
      <c r="B164" s="5" t="s">
        <v>5</v>
      </c>
    </row>
    <row r="165" spans="1:2">
      <c r="A165" s="5" t="s">
        <v>5</v>
      </c>
      <c r="B165" s="5" t="s">
        <v>5</v>
      </c>
    </row>
    <row r="166" spans="1:2">
      <c r="A166" s="5" t="s">
        <v>5</v>
      </c>
      <c r="B166" s="5" t="s">
        <v>5</v>
      </c>
    </row>
    <row r="167" spans="1:2">
      <c r="A167" s="5" t="s">
        <v>4</v>
      </c>
      <c r="B167" s="5" t="s">
        <v>5</v>
      </c>
    </row>
    <row r="168" spans="1:2">
      <c r="A168" s="5" t="s">
        <v>5</v>
      </c>
      <c r="B168" s="5" t="s">
        <v>5</v>
      </c>
    </row>
    <row r="169" spans="1:2">
      <c r="A169" s="5" t="s">
        <v>5</v>
      </c>
      <c r="B169" s="5" t="s">
        <v>5</v>
      </c>
    </row>
    <row r="170" spans="1:2">
      <c r="A170" s="5" t="s">
        <v>5</v>
      </c>
      <c r="B170" s="5" t="s">
        <v>4</v>
      </c>
    </row>
    <row r="171" spans="1:2">
      <c r="A171" s="5" t="s">
        <v>5</v>
      </c>
      <c r="B171" s="5" t="s">
        <v>5</v>
      </c>
    </row>
    <row r="172" spans="1:2">
      <c r="A172" s="5" t="s">
        <v>5</v>
      </c>
      <c r="B172" s="5" t="s">
        <v>5</v>
      </c>
    </row>
    <row r="173" spans="1:2">
      <c r="A173" s="5" t="s">
        <v>5</v>
      </c>
      <c r="B173" s="5" t="s">
        <v>5</v>
      </c>
    </row>
    <row r="174" spans="1:2">
      <c r="A174" s="5" t="s">
        <v>4</v>
      </c>
      <c r="B174" s="5" t="s">
        <v>4</v>
      </c>
    </row>
    <row r="175" spans="1:2">
      <c r="A175" s="5" t="s">
        <v>5</v>
      </c>
      <c r="B175" s="5" t="s">
        <v>5</v>
      </c>
    </row>
    <row r="176" spans="1:2">
      <c r="A176" s="5" t="s">
        <v>5</v>
      </c>
      <c r="B176" s="5" t="s">
        <v>5</v>
      </c>
    </row>
    <row r="177" spans="1:2">
      <c r="A177" s="5" t="s">
        <v>5</v>
      </c>
      <c r="B177" s="5" t="s">
        <v>5</v>
      </c>
    </row>
    <row r="178" spans="1:2">
      <c r="A178" s="5" t="s">
        <v>4</v>
      </c>
      <c r="B178" s="5" t="s">
        <v>5</v>
      </c>
    </row>
    <row r="179" spans="1:2">
      <c r="A179" s="5" t="s">
        <v>4</v>
      </c>
      <c r="B179" s="5" t="s">
        <v>5</v>
      </c>
    </row>
    <row r="180" spans="1:2">
      <c r="A180" s="5" t="s">
        <v>5</v>
      </c>
      <c r="B180" s="5" t="s">
        <v>5</v>
      </c>
    </row>
    <row r="181" spans="1:2">
      <c r="A181" s="5" t="s">
        <v>5</v>
      </c>
      <c r="B181" s="5" t="s">
        <v>5</v>
      </c>
    </row>
    <row r="182" spans="1:2">
      <c r="A182" s="5" t="s">
        <v>5</v>
      </c>
      <c r="B182" s="5" t="s">
        <v>5</v>
      </c>
    </row>
    <row r="183" spans="1:2">
      <c r="A183" s="5" t="s">
        <v>5</v>
      </c>
      <c r="B183" s="5" t="s">
        <v>5</v>
      </c>
    </row>
    <row r="184" spans="1:2">
      <c r="A184" s="5" t="s">
        <v>4</v>
      </c>
      <c r="B184" s="5" t="s">
        <v>5</v>
      </c>
    </row>
    <row r="185" spans="1:2">
      <c r="A185" s="5" t="s">
        <v>4</v>
      </c>
      <c r="B185" s="5" t="s">
        <v>5</v>
      </c>
    </row>
    <row r="186" spans="1:2">
      <c r="A186" s="5" t="s">
        <v>4</v>
      </c>
      <c r="B186" s="5" t="s">
        <v>4</v>
      </c>
    </row>
    <row r="187" spans="1:2">
      <c r="A187" s="5" t="s">
        <v>5</v>
      </c>
      <c r="B187" s="5" t="s">
        <v>5</v>
      </c>
    </row>
    <row r="188" spans="1:2">
      <c r="A188" s="5" t="s">
        <v>5</v>
      </c>
      <c r="B188" s="5" t="s">
        <v>5</v>
      </c>
    </row>
    <row r="189" spans="1:2">
      <c r="A189" s="5" t="s">
        <v>4</v>
      </c>
      <c r="B189" s="5" t="s">
        <v>5</v>
      </c>
    </row>
    <row r="190" spans="1:2">
      <c r="A190" s="5" t="s">
        <v>4</v>
      </c>
      <c r="B190" s="5" t="s">
        <v>5</v>
      </c>
    </row>
    <row r="191" spans="1:2">
      <c r="A191" s="5" t="s">
        <v>5</v>
      </c>
      <c r="B191" s="5" t="s">
        <v>5</v>
      </c>
    </row>
    <row r="192" spans="1:2">
      <c r="A192" s="5" t="s">
        <v>5</v>
      </c>
      <c r="B192" s="5" t="s">
        <v>5</v>
      </c>
    </row>
    <row r="193" spans="1:2">
      <c r="A193" s="5" t="s">
        <v>4</v>
      </c>
      <c r="B193" s="5" t="s">
        <v>5</v>
      </c>
    </row>
    <row r="194" spans="1:2">
      <c r="A194" s="5" t="s">
        <v>4</v>
      </c>
      <c r="B194" s="5" t="s">
        <v>5</v>
      </c>
    </row>
    <row r="195" spans="1:2">
      <c r="A195" s="5" t="s">
        <v>5</v>
      </c>
      <c r="B195" s="5" t="s">
        <v>5</v>
      </c>
    </row>
    <row r="196" spans="1:2">
      <c r="A196" s="5" t="s">
        <v>5</v>
      </c>
      <c r="B196" s="5" t="s">
        <v>5</v>
      </c>
    </row>
    <row r="197" spans="1:2">
      <c r="A197" s="5" t="s">
        <v>5</v>
      </c>
      <c r="B197" s="5" t="s">
        <v>5</v>
      </c>
    </row>
    <row r="198" spans="1:2">
      <c r="A198" s="5" t="s">
        <v>4</v>
      </c>
      <c r="B198" s="5" t="s">
        <v>5</v>
      </c>
    </row>
    <row r="199" spans="1:2">
      <c r="A199" s="5" t="s">
        <v>5</v>
      </c>
      <c r="B199" s="5" t="s">
        <v>5</v>
      </c>
    </row>
    <row r="200" spans="1:2">
      <c r="A200" s="5" t="s">
        <v>4</v>
      </c>
      <c r="B200" s="5" t="s">
        <v>4</v>
      </c>
    </row>
    <row r="201" spans="1:2">
      <c r="A201" s="5" t="s">
        <v>5</v>
      </c>
      <c r="B201" s="5" t="s">
        <v>5</v>
      </c>
    </row>
    <row r="202" spans="1:2">
      <c r="A202" s="5" t="s">
        <v>4</v>
      </c>
      <c r="B202" s="5" t="s">
        <v>5</v>
      </c>
    </row>
    <row r="203" spans="1:2">
      <c r="A203" s="5" t="s">
        <v>5</v>
      </c>
      <c r="B203" s="5" t="s">
        <v>5</v>
      </c>
    </row>
    <row r="204" spans="1:2">
      <c r="A204" s="5" t="s">
        <v>5</v>
      </c>
      <c r="B204" s="5" t="s">
        <v>5</v>
      </c>
    </row>
    <row r="205" spans="1:2">
      <c r="A205" s="5" t="s">
        <v>5</v>
      </c>
      <c r="B205" s="5" t="s">
        <v>5</v>
      </c>
    </row>
    <row r="206" spans="1:2">
      <c r="A206" s="5" t="s">
        <v>5</v>
      </c>
      <c r="B206" s="5" t="s">
        <v>4</v>
      </c>
    </row>
    <row r="207" spans="1:2">
      <c r="A207" s="5" t="s">
        <v>5</v>
      </c>
      <c r="B207" s="5" t="s">
        <v>5</v>
      </c>
    </row>
    <row r="208" spans="1:2">
      <c r="A208" s="5" t="s">
        <v>5</v>
      </c>
      <c r="B208" s="5" t="s">
        <v>5</v>
      </c>
    </row>
    <row r="209" spans="1:2">
      <c r="A209" s="5" t="s">
        <v>4</v>
      </c>
      <c r="B209" s="5" t="s">
        <v>5</v>
      </c>
    </row>
    <row r="210" spans="1:2">
      <c r="A210" s="5" t="s">
        <v>4</v>
      </c>
      <c r="B210" s="5" t="s">
        <v>5</v>
      </c>
    </row>
    <row r="211" spans="1:2">
      <c r="A211" s="5" t="s">
        <v>5</v>
      </c>
      <c r="B211" s="5" t="s">
        <v>5</v>
      </c>
    </row>
    <row r="212" spans="1:2">
      <c r="A212" s="5" t="s">
        <v>5</v>
      </c>
      <c r="B212" s="5" t="s">
        <v>5</v>
      </c>
    </row>
    <row r="213" spans="1:2">
      <c r="A213" s="5" t="s">
        <v>5</v>
      </c>
      <c r="B213" s="5" t="s">
        <v>4</v>
      </c>
    </row>
    <row r="214" spans="1:2">
      <c r="A214" s="5" t="s">
        <v>5</v>
      </c>
      <c r="B214" s="5" t="s">
        <v>5</v>
      </c>
    </row>
    <row r="215" spans="1:2">
      <c r="A215" s="5" t="s">
        <v>5</v>
      </c>
      <c r="B215" s="5" t="s">
        <v>5</v>
      </c>
    </row>
    <row r="216" spans="1:2">
      <c r="A216" s="5" t="s">
        <v>5</v>
      </c>
      <c r="B216" s="5" t="s">
        <v>5</v>
      </c>
    </row>
    <row r="217" spans="1:2">
      <c r="A217" s="5" t="s">
        <v>5</v>
      </c>
      <c r="B217" s="5" t="s">
        <v>5</v>
      </c>
    </row>
    <row r="218" spans="1:2">
      <c r="A218" s="5" t="s">
        <v>5</v>
      </c>
      <c r="B218" s="5" t="s">
        <v>5</v>
      </c>
    </row>
    <row r="219" spans="1:2">
      <c r="A219" s="5" t="s">
        <v>5</v>
      </c>
      <c r="B219" s="5" t="s">
        <v>5</v>
      </c>
    </row>
    <row r="220" spans="1:2">
      <c r="A220" s="5" t="s">
        <v>5</v>
      </c>
      <c r="B220" s="5" t="s">
        <v>5</v>
      </c>
    </row>
    <row r="221" spans="1:2">
      <c r="A221" s="5" t="s">
        <v>5</v>
      </c>
      <c r="B221" s="5" t="s">
        <v>5</v>
      </c>
    </row>
    <row r="222" spans="1:2">
      <c r="A222" s="5" t="s">
        <v>5</v>
      </c>
      <c r="B222" s="5" t="s">
        <v>5</v>
      </c>
    </row>
    <row r="223" spans="1:2">
      <c r="A223" s="5" t="s">
        <v>5</v>
      </c>
      <c r="B223" s="5" t="s">
        <v>5</v>
      </c>
    </row>
    <row r="224" spans="1:2">
      <c r="A224" s="5" t="s">
        <v>5</v>
      </c>
      <c r="B224" s="5" t="s">
        <v>4</v>
      </c>
    </row>
    <row r="225" spans="1:2">
      <c r="A225" s="5" t="s">
        <v>5</v>
      </c>
      <c r="B225" s="5" t="s">
        <v>5</v>
      </c>
    </row>
    <row r="226" spans="1:2">
      <c r="A226" s="5" t="s">
        <v>4</v>
      </c>
      <c r="B226" s="5" t="s">
        <v>5</v>
      </c>
    </row>
    <row r="227" spans="1:2">
      <c r="A227" s="5" t="s">
        <v>4</v>
      </c>
      <c r="B227" s="5" t="s">
        <v>5</v>
      </c>
    </row>
    <row r="228" spans="1:2">
      <c r="A228" s="5" t="s">
        <v>5</v>
      </c>
      <c r="B228" s="5" t="s">
        <v>5</v>
      </c>
    </row>
    <row r="229" spans="1:2">
      <c r="A229" s="5" t="s">
        <v>5</v>
      </c>
      <c r="B229" s="5" t="s">
        <v>5</v>
      </c>
    </row>
    <row r="230" spans="1:2">
      <c r="A230" s="5" t="s">
        <v>5</v>
      </c>
      <c r="B230" s="5" t="s">
        <v>5</v>
      </c>
    </row>
    <row r="231" spans="1:2">
      <c r="A231" s="5" t="s">
        <v>5</v>
      </c>
      <c r="B231" s="5" t="s">
        <v>5</v>
      </c>
    </row>
    <row r="232" spans="1:2">
      <c r="A232" s="5" t="s">
        <v>5</v>
      </c>
      <c r="B232" s="5" t="s">
        <v>5</v>
      </c>
    </row>
    <row r="233" spans="1:2">
      <c r="A233" s="5" t="s">
        <v>5</v>
      </c>
      <c r="B233" s="5" t="s">
        <v>5</v>
      </c>
    </row>
    <row r="234" spans="1:2">
      <c r="A234" s="5" t="s">
        <v>4</v>
      </c>
      <c r="B234" s="5" t="s">
        <v>5</v>
      </c>
    </row>
    <row r="235" spans="1:2">
      <c r="A235" s="5" t="s">
        <v>5</v>
      </c>
      <c r="B235" s="5" t="s">
        <v>5</v>
      </c>
    </row>
    <row r="236" spans="1:2">
      <c r="A236" s="5" t="s">
        <v>4</v>
      </c>
      <c r="B236" s="5" t="s">
        <v>5</v>
      </c>
    </row>
    <row r="237" spans="1:2">
      <c r="A237" s="5" t="s">
        <v>5</v>
      </c>
      <c r="B237" s="5" t="s">
        <v>5</v>
      </c>
    </row>
    <row r="238" spans="1:2">
      <c r="A238" s="5" t="s">
        <v>4</v>
      </c>
      <c r="B238" s="5" t="s">
        <v>5</v>
      </c>
    </row>
    <row r="239" spans="1:2">
      <c r="A239" s="5" t="s">
        <v>5</v>
      </c>
      <c r="B239" s="5" t="s">
        <v>5</v>
      </c>
    </row>
    <row r="240" spans="1:2">
      <c r="A240" s="5" t="s">
        <v>5</v>
      </c>
      <c r="B240" s="5" t="s">
        <v>5</v>
      </c>
    </row>
    <row r="241" spans="1:2">
      <c r="A241" s="5" t="s">
        <v>5</v>
      </c>
      <c r="B241" s="5" t="s">
        <v>5</v>
      </c>
    </row>
    <row r="242" spans="1:2">
      <c r="A242" s="5" t="s">
        <v>5</v>
      </c>
      <c r="B242" s="5" t="s">
        <v>4</v>
      </c>
    </row>
    <row r="243" spans="1:2">
      <c r="A243" s="5" t="s">
        <v>4</v>
      </c>
      <c r="B243" s="5" t="s">
        <v>5</v>
      </c>
    </row>
    <row r="244" spans="1:2">
      <c r="A244" s="5" t="s">
        <v>5</v>
      </c>
      <c r="B244" s="5" t="s">
        <v>5</v>
      </c>
    </row>
    <row r="245" spans="1:2">
      <c r="A245" s="5" t="s">
        <v>5</v>
      </c>
      <c r="B245" s="5" t="s">
        <v>5</v>
      </c>
    </row>
    <row r="246" spans="1:2">
      <c r="A246" s="5" t="s">
        <v>5</v>
      </c>
      <c r="B246" s="5" t="s">
        <v>5</v>
      </c>
    </row>
    <row r="247" spans="1:2">
      <c r="A247" s="5" t="s">
        <v>5</v>
      </c>
      <c r="B247" s="5" t="s">
        <v>5</v>
      </c>
    </row>
    <row r="248" spans="1:2">
      <c r="A248" s="5" t="s">
        <v>4</v>
      </c>
      <c r="B248" s="5" t="s">
        <v>5</v>
      </c>
    </row>
    <row r="249" spans="1:2">
      <c r="A249" s="5" t="s">
        <v>5</v>
      </c>
      <c r="B249" s="5" t="s">
        <v>5</v>
      </c>
    </row>
    <row r="250" spans="1:2">
      <c r="A250" s="5" t="s">
        <v>5</v>
      </c>
      <c r="B250" s="5" t="s">
        <v>5</v>
      </c>
    </row>
    <row r="251" spans="1:2">
      <c r="A251" s="5" t="s">
        <v>5</v>
      </c>
      <c r="B251" s="5" t="s">
        <v>5</v>
      </c>
    </row>
    <row r="252" spans="1:2">
      <c r="A252" s="5" t="s">
        <v>5</v>
      </c>
      <c r="B252" s="5" t="s">
        <v>5</v>
      </c>
    </row>
    <row r="253" spans="1:2">
      <c r="A253" s="5" t="s">
        <v>4</v>
      </c>
      <c r="B253" s="5" t="s">
        <v>5</v>
      </c>
    </row>
    <row r="254" spans="1:2">
      <c r="A254" s="5" t="s">
        <v>5</v>
      </c>
      <c r="B254" s="5" t="s">
        <v>5</v>
      </c>
    </row>
    <row r="255" spans="1:2">
      <c r="A255" s="5" t="s">
        <v>5</v>
      </c>
      <c r="B255" s="5" t="s">
        <v>5</v>
      </c>
    </row>
    <row r="256" spans="1:2">
      <c r="A256" s="5" t="s">
        <v>5</v>
      </c>
      <c r="B256" s="5" t="s">
        <v>5</v>
      </c>
    </row>
    <row r="257" spans="1:2">
      <c r="A257" s="5" t="s">
        <v>4</v>
      </c>
      <c r="B257" s="5" t="s">
        <v>4</v>
      </c>
    </row>
    <row r="258" spans="1:2">
      <c r="A258" s="5" t="s">
        <v>4</v>
      </c>
      <c r="B258" s="5" t="s">
        <v>5</v>
      </c>
    </row>
    <row r="259" spans="1:2">
      <c r="A259" s="5" t="s">
        <v>5</v>
      </c>
      <c r="B259" s="5" t="s">
        <v>5</v>
      </c>
    </row>
    <row r="260" spans="1:2">
      <c r="A260" s="5" t="s">
        <v>4</v>
      </c>
      <c r="B260" s="5" t="s">
        <v>5</v>
      </c>
    </row>
    <row r="261" spans="1:2">
      <c r="A261" s="5" t="s">
        <v>5</v>
      </c>
      <c r="B261" s="5" t="s">
        <v>5</v>
      </c>
    </row>
    <row r="262" spans="1:2">
      <c r="A262" s="5" t="s">
        <v>5</v>
      </c>
      <c r="B262" s="5" t="s">
        <v>5</v>
      </c>
    </row>
    <row r="263" spans="1:2">
      <c r="A263" s="5" t="s">
        <v>5</v>
      </c>
      <c r="B263" s="5" t="s">
        <v>5</v>
      </c>
    </row>
    <row r="264" spans="1:2">
      <c r="A264" s="5" t="s">
        <v>5</v>
      </c>
      <c r="B264" s="5" t="s">
        <v>5</v>
      </c>
    </row>
    <row r="265" spans="1:2">
      <c r="A265" s="5" t="s">
        <v>5</v>
      </c>
      <c r="B265" s="5" t="s">
        <v>5</v>
      </c>
    </row>
    <row r="266" spans="1:2">
      <c r="A266" s="5" t="s">
        <v>5</v>
      </c>
      <c r="B266" s="5" t="s">
        <v>5</v>
      </c>
    </row>
    <row r="267" spans="1:2">
      <c r="A267" s="5" t="s">
        <v>5</v>
      </c>
      <c r="B267" s="5" t="s">
        <v>5</v>
      </c>
    </row>
    <row r="268" spans="1:2">
      <c r="A268" s="5" t="s">
        <v>5</v>
      </c>
      <c r="B268" s="5" t="s">
        <v>5</v>
      </c>
    </row>
    <row r="269" spans="1:2">
      <c r="A269" s="5" t="s">
        <v>4</v>
      </c>
      <c r="B269" s="5" t="s">
        <v>5</v>
      </c>
    </row>
    <row r="270" spans="1:2">
      <c r="A270" s="5" t="s">
        <v>4</v>
      </c>
      <c r="B270" s="5" t="s">
        <v>5</v>
      </c>
    </row>
    <row r="271" spans="1:2">
      <c r="A271" s="5" t="s">
        <v>5</v>
      </c>
      <c r="B271" s="5" t="s">
        <v>5</v>
      </c>
    </row>
    <row r="272" spans="1:2">
      <c r="A272" s="5" t="s">
        <v>5</v>
      </c>
      <c r="B272" s="5" t="s">
        <v>5</v>
      </c>
    </row>
    <row r="273" spans="1:2">
      <c r="A273" s="5" t="s">
        <v>4</v>
      </c>
      <c r="B273" s="5" t="s">
        <v>5</v>
      </c>
    </row>
    <row r="274" spans="1:2">
      <c r="A274" s="5" t="s">
        <v>4</v>
      </c>
      <c r="B274" s="5" t="s">
        <v>5</v>
      </c>
    </row>
    <row r="275" spans="1:2">
      <c r="A275" s="5" t="s">
        <v>5</v>
      </c>
      <c r="B275" s="5" t="s">
        <v>4</v>
      </c>
    </row>
    <row r="276" spans="1:2">
      <c r="A276" s="5" t="s">
        <v>5</v>
      </c>
      <c r="B276" s="5" t="s">
        <v>5</v>
      </c>
    </row>
    <row r="277" spans="1:2">
      <c r="A277" s="5" t="s">
        <v>5</v>
      </c>
      <c r="B277" s="5" t="s">
        <v>5</v>
      </c>
    </row>
    <row r="278" spans="1:2">
      <c r="A278" s="5" t="s">
        <v>4</v>
      </c>
      <c r="B278" s="5" t="s">
        <v>5</v>
      </c>
    </row>
    <row r="279" spans="1:2">
      <c r="A279" s="5" t="s">
        <v>5</v>
      </c>
      <c r="B279" s="5" t="s">
        <v>5</v>
      </c>
    </row>
    <row r="280" spans="1:2">
      <c r="A280" s="5" t="s">
        <v>5</v>
      </c>
      <c r="B280" s="5" t="s">
        <v>4</v>
      </c>
    </row>
    <row r="281" spans="1:2">
      <c r="A281" s="5" t="s">
        <v>4</v>
      </c>
      <c r="B281" s="5" t="s">
        <v>5</v>
      </c>
    </row>
    <row r="282" spans="1:2">
      <c r="A282" s="5" t="s">
        <v>4</v>
      </c>
      <c r="B282" s="5" t="s">
        <v>5</v>
      </c>
    </row>
    <row r="283" spans="1:2">
      <c r="A283" s="5" t="s">
        <v>5</v>
      </c>
      <c r="B283" s="5" t="s">
        <v>5</v>
      </c>
    </row>
    <row r="284" spans="1:2">
      <c r="A284" s="5" t="s">
        <v>5</v>
      </c>
      <c r="B284" s="5" t="s">
        <v>5</v>
      </c>
    </row>
    <row r="285" spans="1:2">
      <c r="A285" s="5" t="s">
        <v>5</v>
      </c>
      <c r="B285" s="5" t="s">
        <v>5</v>
      </c>
    </row>
    <row r="286" spans="1:2">
      <c r="A286" s="5" t="s">
        <v>5</v>
      </c>
      <c r="B286" s="5" t="s">
        <v>5</v>
      </c>
    </row>
    <row r="287" spans="1:2">
      <c r="A287" s="5" t="s">
        <v>4</v>
      </c>
      <c r="B287" s="5" t="s">
        <v>5</v>
      </c>
    </row>
    <row r="288" spans="1:2">
      <c r="A288" s="5" t="s">
        <v>5</v>
      </c>
      <c r="B288" s="5" t="s">
        <v>5</v>
      </c>
    </row>
    <row r="289" spans="1:2">
      <c r="A289" s="4" t="s">
        <v>5</v>
      </c>
      <c r="B289" s="4" t="s">
        <v>5</v>
      </c>
    </row>
    <row r="290" spans="1:2">
      <c r="A290" s="5" t="s">
        <v>4</v>
      </c>
      <c r="B290" s="5" t="s">
        <v>5</v>
      </c>
    </row>
    <row r="291" spans="1:2">
      <c r="A291" s="5" t="s">
        <v>5</v>
      </c>
      <c r="B291" s="5" t="s">
        <v>5</v>
      </c>
    </row>
    <row r="292" spans="1:2">
      <c r="A292" s="5" t="s">
        <v>5</v>
      </c>
      <c r="B292" s="5" t="s">
        <v>5</v>
      </c>
    </row>
    <row r="293" spans="1:2">
      <c r="A293" s="5" t="s">
        <v>5</v>
      </c>
      <c r="B293" s="5" t="s">
        <v>5</v>
      </c>
    </row>
    <row r="294" spans="1:2">
      <c r="A294" s="5" t="s">
        <v>5</v>
      </c>
      <c r="B294" s="5" t="s">
        <v>5</v>
      </c>
    </row>
    <row r="295" spans="1:2">
      <c r="A295" s="5" t="s">
        <v>5</v>
      </c>
      <c r="B295" s="5" t="s">
        <v>5</v>
      </c>
    </row>
    <row r="296" spans="1:2">
      <c r="A296" s="5" t="s">
        <v>4</v>
      </c>
      <c r="B296" s="5" t="s">
        <v>4</v>
      </c>
    </row>
    <row r="297" spans="1:2">
      <c r="A297" s="5" t="s">
        <v>5</v>
      </c>
      <c r="B297" s="5" t="s">
        <v>5</v>
      </c>
    </row>
    <row r="298" spans="1:2">
      <c r="A298" s="5" t="s">
        <v>5</v>
      </c>
      <c r="B298" s="5" t="s">
        <v>5</v>
      </c>
    </row>
    <row r="299" spans="1:2">
      <c r="A299" s="5" t="s">
        <v>5</v>
      </c>
      <c r="B299" s="5" t="s">
        <v>4</v>
      </c>
    </row>
    <row r="300" spans="1:2">
      <c r="A300" s="5" t="s">
        <v>5</v>
      </c>
      <c r="B300" s="5" t="s">
        <v>5</v>
      </c>
    </row>
    <row r="301" spans="1:2">
      <c r="A301" s="5" t="s">
        <v>4</v>
      </c>
      <c r="B301" s="5" t="s">
        <v>5</v>
      </c>
    </row>
    <row r="302" spans="1:2">
      <c r="A302" s="5" t="s">
        <v>4</v>
      </c>
      <c r="B302" s="5" t="s">
        <v>4</v>
      </c>
    </row>
    <row r="303" spans="1:2">
      <c r="A303" s="5" t="s">
        <v>4</v>
      </c>
      <c r="B303" s="5" t="s">
        <v>5</v>
      </c>
    </row>
    <row r="304" spans="1:2">
      <c r="A304" s="5" t="s">
        <v>4</v>
      </c>
      <c r="B304" s="5" t="s">
        <v>5</v>
      </c>
    </row>
    <row r="305" spans="1:2">
      <c r="A305" s="5" t="s">
        <v>5</v>
      </c>
      <c r="B305" s="5" t="s">
        <v>5</v>
      </c>
    </row>
    <row r="306" spans="1:2">
      <c r="A306" s="5" t="s">
        <v>4</v>
      </c>
      <c r="B306" s="5" t="s">
        <v>5</v>
      </c>
    </row>
    <row r="307" spans="1:2">
      <c r="A307" s="5" t="s">
        <v>5</v>
      </c>
      <c r="B307" s="5" t="s">
        <v>5</v>
      </c>
    </row>
    <row r="308" spans="1:2">
      <c r="A308" s="5" t="s">
        <v>4</v>
      </c>
      <c r="B308" s="5" t="s">
        <v>5</v>
      </c>
    </row>
    <row r="309" spans="1:2">
      <c r="A309" s="5" t="s">
        <v>5</v>
      </c>
      <c r="B309" s="5" t="s">
        <v>5</v>
      </c>
    </row>
    <row r="310" spans="1:2">
      <c r="A310" s="5" t="s">
        <v>5</v>
      </c>
      <c r="B310" s="5" t="s">
        <v>5</v>
      </c>
    </row>
    <row r="311" spans="1:2">
      <c r="A311" s="5" t="s">
        <v>5</v>
      </c>
      <c r="B311" s="5" t="s">
        <v>5</v>
      </c>
    </row>
    <row r="312" spans="1:2">
      <c r="A312" s="5" t="s">
        <v>4</v>
      </c>
      <c r="B312" s="5" t="s">
        <v>5</v>
      </c>
    </row>
    <row r="313" spans="1:2">
      <c r="A313" s="5" t="s">
        <v>5</v>
      </c>
      <c r="B313" s="5" t="s">
        <v>5</v>
      </c>
    </row>
    <row r="314" spans="1:2">
      <c r="A314" s="5" t="s">
        <v>5</v>
      </c>
      <c r="B314" s="5" t="s">
        <v>5</v>
      </c>
    </row>
    <row r="315" spans="1:2">
      <c r="A315" s="5" t="s">
        <v>5</v>
      </c>
      <c r="B315" s="5" t="s">
        <v>5</v>
      </c>
    </row>
    <row r="316" spans="1:2">
      <c r="A316" s="5" t="s">
        <v>5</v>
      </c>
      <c r="B316" s="5" t="s">
        <v>5</v>
      </c>
    </row>
    <row r="317" spans="1:2">
      <c r="A317" s="5" t="s">
        <v>4</v>
      </c>
      <c r="B317" s="5" t="s">
        <v>5</v>
      </c>
    </row>
    <row r="318" spans="1:2">
      <c r="A318" s="5" t="s">
        <v>4</v>
      </c>
      <c r="B318" s="5" t="s">
        <v>5</v>
      </c>
    </row>
    <row r="319" spans="1:2">
      <c r="A319" s="5" t="s">
        <v>5</v>
      </c>
      <c r="B319" s="5" t="s">
        <v>4</v>
      </c>
    </row>
    <row r="320" spans="1:2">
      <c r="A320" s="5" t="s">
        <v>5</v>
      </c>
      <c r="B320" s="5" t="s">
        <v>5</v>
      </c>
    </row>
    <row r="321" spans="1:2">
      <c r="A321" s="5" t="s">
        <v>5</v>
      </c>
      <c r="B321" s="5" t="s">
        <v>5</v>
      </c>
    </row>
    <row r="322" spans="1:2">
      <c r="A322" s="5" t="s">
        <v>5</v>
      </c>
      <c r="B322" s="5" t="s">
        <v>5</v>
      </c>
    </row>
    <row r="323" spans="1:2">
      <c r="A323" s="5" t="s">
        <v>5</v>
      </c>
      <c r="B323" s="5" t="s">
        <v>5</v>
      </c>
    </row>
    <row r="324" spans="1:2">
      <c r="A324" s="5" t="s">
        <v>5</v>
      </c>
      <c r="B324" s="5" t="s">
        <v>5</v>
      </c>
    </row>
    <row r="325" spans="1:2">
      <c r="A325" s="5" t="s">
        <v>5</v>
      </c>
      <c r="B325" s="5" t="s">
        <v>5</v>
      </c>
    </row>
    <row r="326" spans="1:2">
      <c r="A326" s="5" t="s">
        <v>5</v>
      </c>
      <c r="B326" s="5" t="s">
        <v>5</v>
      </c>
    </row>
    <row r="327" spans="1:2">
      <c r="A327" s="5" t="s">
        <v>5</v>
      </c>
      <c r="B327" s="5" t="s">
        <v>5</v>
      </c>
    </row>
    <row r="328" spans="1:2">
      <c r="A328" s="5" t="s">
        <v>5</v>
      </c>
      <c r="B328" s="5" t="s">
        <v>5</v>
      </c>
    </row>
    <row r="329" spans="1:2">
      <c r="A329" s="5" t="s">
        <v>5</v>
      </c>
      <c r="B329" s="5" t="s">
        <v>5</v>
      </c>
    </row>
    <row r="330" spans="1:2">
      <c r="A330" s="5" t="s">
        <v>5</v>
      </c>
      <c r="B330" s="5" t="s">
        <v>5</v>
      </c>
    </row>
    <row r="331" spans="1:2">
      <c r="A331" s="5" t="s">
        <v>5</v>
      </c>
      <c r="B331" s="5" t="s">
        <v>5</v>
      </c>
    </row>
    <row r="332" spans="1:2">
      <c r="A332" s="5" t="s">
        <v>5</v>
      </c>
      <c r="B332" s="5" t="s">
        <v>5</v>
      </c>
    </row>
    <row r="333" spans="1:2">
      <c r="A333" s="5" t="s">
        <v>4</v>
      </c>
      <c r="B333" s="5" t="s">
        <v>5</v>
      </c>
    </row>
    <row r="334" spans="1:2">
      <c r="A334" s="5" t="s">
        <v>5</v>
      </c>
      <c r="B334" s="5" t="s">
        <v>5</v>
      </c>
    </row>
    <row r="335" spans="1:2">
      <c r="A335" s="4" t="s">
        <v>5</v>
      </c>
      <c r="B335" s="4" t="s">
        <v>5</v>
      </c>
    </row>
    <row r="336" spans="1:2">
      <c r="A336" s="5" t="s">
        <v>5</v>
      </c>
      <c r="B336" s="5" t="s">
        <v>5</v>
      </c>
    </row>
    <row r="337" spans="1:2">
      <c r="A337" s="5" t="s">
        <v>5</v>
      </c>
      <c r="B337" s="5" t="s">
        <v>5</v>
      </c>
    </row>
    <row r="338" spans="1:2">
      <c r="A338" s="4" t="s">
        <v>4</v>
      </c>
      <c r="B338" s="4" t="s">
        <v>5</v>
      </c>
    </row>
    <row r="339" spans="1:2">
      <c r="A339" s="5" t="s">
        <v>5</v>
      </c>
      <c r="B339" s="5" t="s">
        <v>4</v>
      </c>
    </row>
    <row r="340" spans="1:2">
      <c r="A340" s="5" t="s">
        <v>5</v>
      </c>
      <c r="B340" s="5" t="s">
        <v>5</v>
      </c>
    </row>
    <row r="341" spans="1:2">
      <c r="A341" s="5" t="s">
        <v>5</v>
      </c>
      <c r="B341" s="5" t="s">
        <v>5</v>
      </c>
    </row>
    <row r="342" spans="1:2">
      <c r="A342" s="5" t="s">
        <v>4</v>
      </c>
      <c r="B342" s="5" t="s">
        <v>5</v>
      </c>
    </row>
    <row r="343" spans="1:2">
      <c r="A343" s="5" t="s">
        <v>5</v>
      </c>
      <c r="B343" s="5" t="s">
        <v>5</v>
      </c>
    </row>
    <row r="344" spans="1:2">
      <c r="A344" s="5" t="s">
        <v>5</v>
      </c>
      <c r="B344" s="5" t="s">
        <v>5</v>
      </c>
    </row>
    <row r="345" spans="1:2">
      <c r="A345" s="5" t="s">
        <v>5</v>
      </c>
      <c r="B345" s="5" t="s">
        <v>5</v>
      </c>
    </row>
    <row r="346" spans="1:2">
      <c r="A346" s="5" t="s">
        <v>5</v>
      </c>
      <c r="B346" s="5" t="s">
        <v>5</v>
      </c>
    </row>
    <row r="347" spans="1:2">
      <c r="A347" s="5" t="s">
        <v>5</v>
      </c>
      <c r="B347" s="5" t="s">
        <v>5</v>
      </c>
    </row>
    <row r="348" spans="1:2">
      <c r="A348" s="5" t="s">
        <v>4</v>
      </c>
      <c r="B348" s="5" t="s">
        <v>5</v>
      </c>
    </row>
    <row r="349" spans="1:2">
      <c r="A349" s="4" t="s">
        <v>4</v>
      </c>
      <c r="B349" s="4" t="s">
        <v>5</v>
      </c>
    </row>
    <row r="350" spans="1:2">
      <c r="A350" s="5" t="s">
        <v>5</v>
      </c>
      <c r="B350" s="5" t="s">
        <v>5</v>
      </c>
    </row>
    <row r="351" spans="1:2">
      <c r="A351" s="5" t="s">
        <v>5</v>
      </c>
      <c r="B351" s="5" t="s">
        <v>5</v>
      </c>
    </row>
    <row r="352" spans="1:2">
      <c r="A352" s="5" t="s">
        <v>4</v>
      </c>
      <c r="B352" s="5" t="s">
        <v>5</v>
      </c>
    </row>
    <row r="353" spans="1:2">
      <c r="A353" s="4" t="s">
        <v>5</v>
      </c>
      <c r="B353" s="4" t="s">
        <v>5</v>
      </c>
    </row>
    <row r="354" spans="1:2">
      <c r="A354" s="5" t="s">
        <v>4</v>
      </c>
      <c r="B354" s="5" t="s">
        <v>5</v>
      </c>
    </row>
    <row r="355" spans="1:2">
      <c r="A355" s="5" t="s">
        <v>5</v>
      </c>
      <c r="B355" s="5" t="s">
        <v>5</v>
      </c>
    </row>
    <row r="356" spans="1:2">
      <c r="A356" s="5" t="s">
        <v>4</v>
      </c>
      <c r="B356" s="5" t="s">
        <v>5</v>
      </c>
    </row>
    <row r="357" spans="1:2">
      <c r="A357" s="5" t="s">
        <v>5</v>
      </c>
      <c r="B357" s="5" t="s">
        <v>5</v>
      </c>
    </row>
    <row r="358" spans="1:2">
      <c r="A358" s="5" t="s">
        <v>5</v>
      </c>
      <c r="B358" s="5" t="s">
        <v>5</v>
      </c>
    </row>
    <row r="359" spans="1:2">
      <c r="A359" s="5" t="s">
        <v>4</v>
      </c>
      <c r="B359" s="5" t="s">
        <v>5</v>
      </c>
    </row>
    <row r="360" spans="1:2">
      <c r="A360" s="5" t="s">
        <v>5</v>
      </c>
      <c r="B360" s="5" t="s">
        <v>5</v>
      </c>
    </row>
    <row r="361" spans="1:2">
      <c r="A361" s="5" t="s">
        <v>4</v>
      </c>
      <c r="B361" s="5" t="s">
        <v>5</v>
      </c>
    </row>
    <row r="362" spans="1:2">
      <c r="A362" s="5" t="s">
        <v>5</v>
      </c>
      <c r="B362" s="5" t="s">
        <v>5</v>
      </c>
    </row>
    <row r="363" spans="1:2">
      <c r="A363" s="5" t="s">
        <v>5</v>
      </c>
      <c r="B363" s="5" t="s">
        <v>5</v>
      </c>
    </row>
    <row r="364" spans="1:2">
      <c r="A364" s="5" t="s">
        <v>4</v>
      </c>
      <c r="B364" s="5" t="s">
        <v>5</v>
      </c>
    </row>
    <row r="365" spans="1:2">
      <c r="A365" s="5" t="s">
        <v>5</v>
      </c>
      <c r="B365" s="5" t="s">
        <v>5</v>
      </c>
    </row>
    <row r="366" spans="1:2">
      <c r="A366" s="5" t="s">
        <v>5</v>
      </c>
      <c r="B366" s="5" t="s">
        <v>5</v>
      </c>
    </row>
    <row r="367" spans="1:2">
      <c r="A367" s="4" t="s">
        <v>5</v>
      </c>
      <c r="B367" s="4" t="s">
        <v>5</v>
      </c>
    </row>
    <row r="368" spans="1:2">
      <c r="A368" s="5" t="s">
        <v>5</v>
      </c>
      <c r="B368" s="5" t="s">
        <v>5</v>
      </c>
    </row>
    <row r="369" spans="1:2">
      <c r="A369" s="5" t="s">
        <v>5</v>
      </c>
      <c r="B369" s="5" t="s">
        <v>5</v>
      </c>
    </row>
    <row r="370" spans="1:2">
      <c r="A370" s="5" t="s">
        <v>4</v>
      </c>
      <c r="B370" s="5" t="s">
        <v>5</v>
      </c>
    </row>
    <row r="371" spans="1:2">
      <c r="A371" s="5" t="s">
        <v>4</v>
      </c>
      <c r="B371" s="5" t="s">
        <v>5</v>
      </c>
    </row>
    <row r="372" spans="1:2">
      <c r="A372" s="5" t="s">
        <v>4</v>
      </c>
      <c r="B372" s="5" t="s">
        <v>5</v>
      </c>
    </row>
    <row r="373" spans="1:2">
      <c r="A373" s="5" t="s">
        <v>5</v>
      </c>
      <c r="B373" s="5" t="s">
        <v>5</v>
      </c>
    </row>
    <row r="374" spans="1:2">
      <c r="A374" s="5" t="s">
        <v>5</v>
      </c>
      <c r="B374" s="5" t="s">
        <v>5</v>
      </c>
    </row>
    <row r="375" spans="1:2">
      <c r="A375" s="5" t="s">
        <v>4</v>
      </c>
      <c r="B375" s="5" t="s">
        <v>5</v>
      </c>
    </row>
    <row r="376" spans="1:2">
      <c r="A376" s="5" t="s">
        <v>4</v>
      </c>
      <c r="B376" s="5" t="s">
        <v>5</v>
      </c>
    </row>
    <row r="377" spans="1:2">
      <c r="A377" s="5" t="s">
        <v>4</v>
      </c>
      <c r="B377" s="5" t="s">
        <v>5</v>
      </c>
    </row>
    <row r="378" spans="1:2">
      <c r="A378" s="5" t="s">
        <v>4</v>
      </c>
      <c r="B378" s="5" t="s">
        <v>5</v>
      </c>
    </row>
    <row r="379" spans="1:2">
      <c r="A379" s="5" t="s">
        <v>5</v>
      </c>
      <c r="B379" s="5" t="s">
        <v>5</v>
      </c>
    </row>
    <row r="380" spans="1:2">
      <c r="A380" s="5" t="s">
        <v>5</v>
      </c>
      <c r="B380" s="5" t="s">
        <v>5</v>
      </c>
    </row>
    <row r="381" spans="1:2">
      <c r="A381" s="5" t="s">
        <v>5</v>
      </c>
      <c r="B381" s="5" t="s">
        <v>5</v>
      </c>
    </row>
    <row r="382" spans="1:2">
      <c r="A382" s="5" t="s">
        <v>5</v>
      </c>
      <c r="B382" s="5" t="s">
        <v>5</v>
      </c>
    </row>
    <row r="383" spans="1:2">
      <c r="A383" s="5" t="s">
        <v>5</v>
      </c>
      <c r="B383" s="5" t="s">
        <v>5</v>
      </c>
    </row>
    <row r="384" spans="1:2">
      <c r="A384" s="5" t="s">
        <v>5</v>
      </c>
      <c r="B384" s="5" t="s">
        <v>4</v>
      </c>
    </row>
    <row r="385" spans="1:2">
      <c r="A385" s="5" t="s">
        <v>4</v>
      </c>
      <c r="B385" s="5" t="s">
        <v>5</v>
      </c>
    </row>
    <row r="386" spans="1:2">
      <c r="A386" s="5" t="s">
        <v>5</v>
      </c>
      <c r="B386" s="5" t="s">
        <v>5</v>
      </c>
    </row>
    <row r="387" spans="1:2">
      <c r="A387" s="5" t="s">
        <v>5</v>
      </c>
      <c r="B387" s="5" t="s">
        <v>5</v>
      </c>
    </row>
    <row r="388" spans="1:2">
      <c r="A388" s="5" t="s">
        <v>5</v>
      </c>
      <c r="B388" s="5" t="s">
        <v>5</v>
      </c>
    </row>
    <row r="389" spans="1:2">
      <c r="A389" s="5" t="s">
        <v>5</v>
      </c>
      <c r="B389" s="5" t="s">
        <v>4</v>
      </c>
    </row>
    <row r="390" spans="1:2">
      <c r="A390" s="5" t="s">
        <v>5</v>
      </c>
      <c r="B390" s="5" t="s">
        <v>5</v>
      </c>
    </row>
    <row r="391" spans="1:2">
      <c r="A391" s="5" t="s">
        <v>4</v>
      </c>
      <c r="B391" s="5" t="s">
        <v>4</v>
      </c>
    </row>
    <row r="392" spans="1:2">
      <c r="A392" s="5" t="s">
        <v>5</v>
      </c>
      <c r="B392" s="5" t="s">
        <v>5</v>
      </c>
    </row>
    <row r="393" spans="1:2">
      <c r="A393" s="5" t="s">
        <v>5</v>
      </c>
      <c r="B393" s="5" t="s">
        <v>5</v>
      </c>
    </row>
    <row r="394" spans="1:2">
      <c r="A394" s="5" t="s">
        <v>4</v>
      </c>
      <c r="B394" s="5" t="s">
        <v>5</v>
      </c>
    </row>
    <row r="395" spans="1:2">
      <c r="A395" s="5" t="s">
        <v>5</v>
      </c>
      <c r="B395" s="5" t="s">
        <v>5</v>
      </c>
    </row>
    <row r="396" spans="1:2">
      <c r="A396" s="5" t="s">
        <v>5</v>
      </c>
      <c r="B396" s="5" t="s">
        <v>5</v>
      </c>
    </row>
    <row r="397" spans="1:2">
      <c r="A397" s="5" t="s">
        <v>5</v>
      </c>
      <c r="B397" s="5" t="s">
        <v>5</v>
      </c>
    </row>
    <row r="398" spans="1:2">
      <c r="A398" s="5" t="s">
        <v>5</v>
      </c>
      <c r="B398" s="5" t="s">
        <v>5</v>
      </c>
    </row>
    <row r="399" spans="1:2">
      <c r="A399" s="5" t="s">
        <v>5</v>
      </c>
      <c r="B399" s="5" t="s">
        <v>5</v>
      </c>
    </row>
    <row r="400" spans="1:2">
      <c r="A400" s="5" t="s">
        <v>5</v>
      </c>
      <c r="B400" s="5" t="s">
        <v>4</v>
      </c>
    </row>
    <row r="401" spans="1:2">
      <c r="A401" s="5" t="s">
        <v>5</v>
      </c>
      <c r="B401" s="5" t="s">
        <v>5</v>
      </c>
    </row>
    <row r="402" spans="1:2">
      <c r="A402" s="5" t="s">
        <v>5</v>
      </c>
      <c r="B402" s="5" t="s">
        <v>4</v>
      </c>
    </row>
    <row r="403" spans="1:2">
      <c r="A403" s="5" t="s">
        <v>5</v>
      </c>
      <c r="B403" s="5" t="s">
        <v>5</v>
      </c>
    </row>
    <row r="404" spans="1:2">
      <c r="A404" s="5" t="s">
        <v>5</v>
      </c>
      <c r="B404" s="5" t="s">
        <v>5</v>
      </c>
    </row>
    <row r="405" spans="1:2">
      <c r="A405" s="5" t="s">
        <v>5</v>
      </c>
      <c r="B405" s="5" t="s">
        <v>5</v>
      </c>
    </row>
    <row r="406" spans="1:2">
      <c r="A406" s="4" t="s">
        <v>5</v>
      </c>
      <c r="B406" s="4" t="s">
        <v>5</v>
      </c>
    </row>
    <row r="407" spans="1:2">
      <c r="A407" s="5" t="s">
        <v>5</v>
      </c>
      <c r="B407" s="5" t="s">
        <v>5</v>
      </c>
    </row>
    <row r="408" spans="1:2">
      <c r="A408" s="5" t="s">
        <v>4</v>
      </c>
      <c r="B408" s="5" t="s">
        <v>5</v>
      </c>
    </row>
    <row r="409" spans="1:2">
      <c r="A409" s="5" t="s">
        <v>4</v>
      </c>
      <c r="B409" s="5" t="s">
        <v>5</v>
      </c>
    </row>
    <row r="410" spans="1:2">
      <c r="A410" s="5" t="s">
        <v>5</v>
      </c>
      <c r="B410" s="5" t="s">
        <v>4</v>
      </c>
    </row>
    <row r="411" spans="1:2">
      <c r="A411" s="5" t="s">
        <v>4</v>
      </c>
      <c r="B411" s="5" t="s">
        <v>5</v>
      </c>
    </row>
    <row r="412" spans="1:2">
      <c r="A412" s="5" t="s">
        <v>5</v>
      </c>
      <c r="B412" s="5" t="s">
        <v>5</v>
      </c>
    </row>
    <row r="413" spans="1:2">
      <c r="A413" s="5" t="s">
        <v>5</v>
      </c>
      <c r="B413" s="5" t="s">
        <v>5</v>
      </c>
    </row>
    <row r="414" spans="1:2">
      <c r="A414" s="5" t="s">
        <v>5</v>
      </c>
      <c r="B414" s="5" t="s">
        <v>5</v>
      </c>
    </row>
    <row r="415" spans="1:2">
      <c r="A415" s="5" t="s">
        <v>4</v>
      </c>
      <c r="B415" s="5" t="s">
        <v>5</v>
      </c>
    </row>
    <row r="416" spans="1:2">
      <c r="A416" s="5" t="s">
        <v>5</v>
      </c>
      <c r="B416" s="5" t="s">
        <v>5</v>
      </c>
    </row>
    <row r="417" spans="1:2">
      <c r="A417" s="5" t="s">
        <v>5</v>
      </c>
      <c r="B417" s="5" t="s">
        <v>5</v>
      </c>
    </row>
    <row r="418" spans="1:2">
      <c r="A418" s="5" t="s">
        <v>5</v>
      </c>
      <c r="B418" s="5" t="s">
        <v>5</v>
      </c>
    </row>
    <row r="419" spans="1:2">
      <c r="A419" s="5" t="s">
        <v>5</v>
      </c>
      <c r="B419" s="5" t="s">
        <v>4</v>
      </c>
    </row>
    <row r="420" spans="1:2">
      <c r="A420" s="5" t="s">
        <v>5</v>
      </c>
      <c r="B420" s="5" t="s">
        <v>5</v>
      </c>
    </row>
    <row r="421" spans="1:2">
      <c r="A421" s="5" t="s">
        <v>4</v>
      </c>
      <c r="B421" s="5" t="s">
        <v>5</v>
      </c>
    </row>
    <row r="422" spans="1:2">
      <c r="A422" s="5" t="s">
        <v>4</v>
      </c>
      <c r="B422" s="5" t="s">
        <v>4</v>
      </c>
    </row>
    <row r="423" spans="1:2">
      <c r="A423" s="5" t="s">
        <v>4</v>
      </c>
      <c r="B423" s="5" t="s">
        <v>5</v>
      </c>
    </row>
    <row r="424" spans="1:2">
      <c r="A424" s="5" t="s">
        <v>5</v>
      </c>
      <c r="B424" s="5" t="s">
        <v>5</v>
      </c>
    </row>
    <row r="425" spans="1:2">
      <c r="A425" s="5" t="s">
        <v>5</v>
      </c>
      <c r="B425" s="5" t="s">
        <v>4</v>
      </c>
    </row>
    <row r="426" spans="1:2">
      <c r="A426" s="5" t="s">
        <v>5</v>
      </c>
      <c r="B426" s="5" t="s">
        <v>5</v>
      </c>
    </row>
    <row r="427" spans="1:2">
      <c r="A427" s="5" t="s">
        <v>5</v>
      </c>
      <c r="B427" s="5" t="s">
        <v>5</v>
      </c>
    </row>
    <row r="428" spans="1:2">
      <c r="A428" s="5" t="s">
        <v>4</v>
      </c>
      <c r="B428" s="5" t="s">
        <v>5</v>
      </c>
    </row>
    <row r="429" spans="1:2">
      <c r="A429" s="5" t="s">
        <v>5</v>
      </c>
      <c r="B429" s="5" t="s">
        <v>5</v>
      </c>
    </row>
    <row r="430" spans="1:2">
      <c r="A430" s="5" t="s">
        <v>5</v>
      </c>
      <c r="B430" s="5" t="s">
        <v>5</v>
      </c>
    </row>
    <row r="431" spans="1:2">
      <c r="A431" s="5" t="s">
        <v>4</v>
      </c>
      <c r="B431" s="5" t="s">
        <v>5</v>
      </c>
    </row>
    <row r="432" spans="1:2">
      <c r="A432" s="5" t="s">
        <v>4</v>
      </c>
      <c r="B432" s="5" t="s">
        <v>5</v>
      </c>
    </row>
    <row r="433" spans="1:2">
      <c r="A433" s="5" t="s">
        <v>4</v>
      </c>
      <c r="B433" s="5" t="s">
        <v>5</v>
      </c>
    </row>
    <row r="434" spans="1:2">
      <c r="A434" s="5" t="s">
        <v>5</v>
      </c>
      <c r="B434" s="5" t="s">
        <v>5</v>
      </c>
    </row>
    <row r="435" spans="1:2">
      <c r="A435" s="5" t="s">
        <v>4</v>
      </c>
      <c r="B435" s="5" t="s">
        <v>5</v>
      </c>
    </row>
    <row r="436" spans="1:2">
      <c r="A436" s="5" t="s">
        <v>4</v>
      </c>
      <c r="B436" s="5" t="s">
        <v>5</v>
      </c>
    </row>
    <row r="437" spans="1:2">
      <c r="A437" s="5" t="s">
        <v>4</v>
      </c>
      <c r="B437" s="5" t="s">
        <v>5</v>
      </c>
    </row>
    <row r="438" spans="1:2">
      <c r="A438" s="5" t="s">
        <v>5</v>
      </c>
      <c r="B438" s="5" t="s">
        <v>5</v>
      </c>
    </row>
    <row r="439" spans="1:2">
      <c r="A439" s="5" t="s">
        <v>5</v>
      </c>
      <c r="B439" s="5" t="s">
        <v>5</v>
      </c>
    </row>
    <row r="440" spans="1:2">
      <c r="A440" s="5" t="s">
        <v>4</v>
      </c>
      <c r="B440" s="5" t="s">
        <v>5</v>
      </c>
    </row>
    <row r="441" spans="1:2">
      <c r="A441" s="5" t="s">
        <v>5</v>
      </c>
      <c r="B441" s="5" t="s">
        <v>5</v>
      </c>
    </row>
    <row r="442" spans="1:2">
      <c r="A442" s="5" t="s">
        <v>5</v>
      </c>
      <c r="B442" s="5" t="s">
        <v>5</v>
      </c>
    </row>
    <row r="443" spans="1:2">
      <c r="A443" s="5" t="s">
        <v>5</v>
      </c>
      <c r="B443" s="5" t="s">
        <v>5</v>
      </c>
    </row>
    <row r="444" spans="1:2">
      <c r="A444" s="5" t="s">
        <v>5</v>
      </c>
      <c r="B444" s="5" t="s">
        <v>5</v>
      </c>
    </row>
    <row r="445" spans="1:2">
      <c r="A445" s="5" t="s">
        <v>5</v>
      </c>
      <c r="B445" s="5" t="s">
        <v>5</v>
      </c>
    </row>
    <row r="446" spans="1:2">
      <c r="A446" s="5" t="s">
        <v>5</v>
      </c>
      <c r="B446" s="5" t="s">
        <v>5</v>
      </c>
    </row>
    <row r="447" spans="1:2">
      <c r="A447" s="5" t="s">
        <v>5</v>
      </c>
      <c r="B447" s="5" t="s">
        <v>5</v>
      </c>
    </row>
    <row r="448" spans="1:2">
      <c r="A448" s="5" t="s">
        <v>5</v>
      </c>
      <c r="B448" s="5" t="s">
        <v>5</v>
      </c>
    </row>
    <row r="449" spans="1:2">
      <c r="A449" s="5" t="s">
        <v>4</v>
      </c>
      <c r="B449" s="5" t="s">
        <v>5</v>
      </c>
    </row>
    <row r="450" spans="1:2">
      <c r="A450" s="5" t="s">
        <v>5</v>
      </c>
      <c r="B450" s="5" t="s">
        <v>5</v>
      </c>
    </row>
    <row r="451" spans="1:2">
      <c r="A451" s="5" t="s">
        <v>5</v>
      </c>
      <c r="B451" s="5" t="s">
        <v>5</v>
      </c>
    </row>
    <row r="452" spans="1:2">
      <c r="A452" s="5" t="s">
        <v>5</v>
      </c>
      <c r="B452" s="5" t="s">
        <v>5</v>
      </c>
    </row>
    <row r="453" spans="1:2">
      <c r="A453" s="5" t="s">
        <v>4</v>
      </c>
      <c r="B453" s="5" t="s">
        <v>5</v>
      </c>
    </row>
    <row r="454" spans="1:2">
      <c r="A454" s="5" t="s">
        <v>4</v>
      </c>
      <c r="B454" s="5" t="s">
        <v>5</v>
      </c>
    </row>
    <row r="455" spans="1:2">
      <c r="A455" s="5" t="s">
        <v>5</v>
      </c>
      <c r="B455" s="5" t="s">
        <v>5</v>
      </c>
    </row>
    <row r="456" spans="1:2">
      <c r="A456" s="5" t="s">
        <v>5</v>
      </c>
      <c r="B456" s="5" t="s">
        <v>4</v>
      </c>
    </row>
    <row r="457" spans="1:2">
      <c r="A457" s="5" t="s">
        <v>4</v>
      </c>
      <c r="B457" s="5" t="s">
        <v>5</v>
      </c>
    </row>
    <row r="458" spans="1:2">
      <c r="A458" s="5" t="s">
        <v>5</v>
      </c>
      <c r="B458" s="5" t="s">
        <v>5</v>
      </c>
    </row>
    <row r="459" spans="1:2">
      <c r="A459" s="5" t="s">
        <v>5</v>
      </c>
      <c r="B459" s="5" t="s">
        <v>5</v>
      </c>
    </row>
    <row r="460" spans="1:2">
      <c r="A460" s="5" t="s">
        <v>4</v>
      </c>
      <c r="B460" s="5" t="s">
        <v>5</v>
      </c>
    </row>
    <row r="461" spans="1:2">
      <c r="A461" s="5" t="s">
        <v>5</v>
      </c>
      <c r="B461" s="5" t="s">
        <v>5</v>
      </c>
    </row>
    <row r="462" spans="1:2">
      <c r="A462" s="5" t="s">
        <v>5</v>
      </c>
      <c r="B462" s="5" t="s">
        <v>5</v>
      </c>
    </row>
    <row r="463" spans="1:2">
      <c r="A463" s="5" t="s">
        <v>5</v>
      </c>
      <c r="B463" s="5" t="s">
        <v>5</v>
      </c>
    </row>
    <row r="464" spans="1:2">
      <c r="A464" s="5" t="s">
        <v>4</v>
      </c>
      <c r="B464" s="5" t="s">
        <v>5</v>
      </c>
    </row>
    <row r="465" spans="1:2">
      <c r="A465" s="5" t="s">
        <v>4</v>
      </c>
      <c r="B465" s="5" t="s">
        <v>5</v>
      </c>
    </row>
    <row r="466" spans="1:2">
      <c r="A466" s="5" t="s">
        <v>4</v>
      </c>
      <c r="B466" s="5" t="s">
        <v>5</v>
      </c>
    </row>
    <row r="467" spans="1:2">
      <c r="A467" s="5" t="s">
        <v>4</v>
      </c>
      <c r="B467" s="5" t="s">
        <v>4</v>
      </c>
    </row>
    <row r="468" spans="1:2">
      <c r="A468" s="5" t="s">
        <v>5</v>
      </c>
      <c r="B468" s="5" t="s">
        <v>5</v>
      </c>
    </row>
    <row r="469" spans="1:2">
      <c r="A469" s="5" t="s">
        <v>4</v>
      </c>
      <c r="B469" s="5" t="s">
        <v>5</v>
      </c>
    </row>
    <row r="470" spans="1:2">
      <c r="A470" s="5" t="s">
        <v>4</v>
      </c>
      <c r="B470" s="5" t="s">
        <v>5</v>
      </c>
    </row>
    <row r="471" spans="1:2">
      <c r="A471" s="4" t="s">
        <v>5</v>
      </c>
      <c r="B471" s="4" t="s">
        <v>5</v>
      </c>
    </row>
    <row r="472" spans="1:2">
      <c r="A472" s="4" t="s">
        <v>4</v>
      </c>
      <c r="B472" s="4" t="s">
        <v>5</v>
      </c>
    </row>
    <row r="473" spans="1:2">
      <c r="A473" s="4" t="s">
        <v>5</v>
      </c>
      <c r="B473" s="4" t="s">
        <v>5</v>
      </c>
    </row>
    <row r="474" spans="1:2">
      <c r="A474" s="4" t="s">
        <v>5</v>
      </c>
      <c r="B474" s="4" t="s">
        <v>5</v>
      </c>
    </row>
    <row r="475" spans="1:2">
      <c r="A475" s="4" t="s">
        <v>5</v>
      </c>
      <c r="B475" s="4" t="s">
        <v>5</v>
      </c>
    </row>
    <row r="476" spans="1:2">
      <c r="A476" s="5" t="s">
        <v>5</v>
      </c>
      <c r="B476" s="5" t="s">
        <v>5</v>
      </c>
    </row>
    <row r="477" spans="1:2">
      <c r="A477" s="5" t="s">
        <v>5</v>
      </c>
      <c r="B477" s="5" t="s">
        <v>5</v>
      </c>
    </row>
    <row r="478" spans="1:2">
      <c r="A478" s="5" t="s">
        <v>5</v>
      </c>
      <c r="B478" s="5" t="s">
        <v>5</v>
      </c>
    </row>
    <row r="479" spans="1:2">
      <c r="A479" s="5" t="s">
        <v>4</v>
      </c>
      <c r="B479" s="5" t="s">
        <v>5</v>
      </c>
    </row>
    <row r="480" spans="1:2">
      <c r="A480" s="5" t="s">
        <v>5</v>
      </c>
      <c r="B480" s="5" t="s">
        <v>5</v>
      </c>
    </row>
    <row r="481" spans="1:2">
      <c r="A481" s="5" t="s">
        <v>5</v>
      </c>
      <c r="B481" s="5" t="s">
        <v>5</v>
      </c>
    </row>
    <row r="482" spans="1:2">
      <c r="A482" s="5" t="s">
        <v>5</v>
      </c>
      <c r="B482" s="5" t="s">
        <v>5</v>
      </c>
    </row>
    <row r="483" spans="1:2">
      <c r="A483" s="5" t="s">
        <v>4</v>
      </c>
      <c r="B483" s="5" t="s">
        <v>5</v>
      </c>
    </row>
    <row r="484" spans="1:2">
      <c r="A484" s="5" t="s">
        <v>5</v>
      </c>
      <c r="B484" s="5" t="s">
        <v>5</v>
      </c>
    </row>
    <row r="485" spans="1:2">
      <c r="A485" s="5" t="s">
        <v>5</v>
      </c>
      <c r="B485" s="5" t="s">
        <v>5</v>
      </c>
    </row>
    <row r="486" spans="1:2">
      <c r="A486" s="5" t="s">
        <v>5</v>
      </c>
      <c r="B486" s="5" t="s">
        <v>5</v>
      </c>
    </row>
    <row r="487" spans="1:2">
      <c r="A487" s="5" t="s">
        <v>5</v>
      </c>
      <c r="B487" s="5" t="s">
        <v>5</v>
      </c>
    </row>
    <row r="488" spans="1:2">
      <c r="A488" s="5" t="s">
        <v>5</v>
      </c>
      <c r="B488" s="5" t="s">
        <v>5</v>
      </c>
    </row>
    <row r="489" spans="1:2">
      <c r="A489" s="5" t="s">
        <v>5</v>
      </c>
      <c r="B489" s="5" t="s">
        <v>5</v>
      </c>
    </row>
    <row r="490" spans="1:2">
      <c r="A490" s="5" t="s">
        <v>5</v>
      </c>
      <c r="B490" s="5" t="s">
        <v>5</v>
      </c>
    </row>
    <row r="491" spans="1:2">
      <c r="A491" s="5" t="s">
        <v>5</v>
      </c>
      <c r="B491" s="5" t="s">
        <v>5</v>
      </c>
    </row>
    <row r="492" spans="1:2">
      <c r="A492" s="5" t="s">
        <v>5</v>
      </c>
      <c r="B492" s="5" t="s">
        <v>5</v>
      </c>
    </row>
    <row r="493" spans="1:2">
      <c r="A493" s="5" t="s">
        <v>5</v>
      </c>
      <c r="B493" s="5" t="s">
        <v>5</v>
      </c>
    </row>
    <row r="494" spans="1:2">
      <c r="A494" s="5" t="s">
        <v>4</v>
      </c>
      <c r="B494" s="5" t="s">
        <v>5</v>
      </c>
    </row>
    <row r="495" spans="1:2">
      <c r="A495" s="5" t="s">
        <v>4</v>
      </c>
      <c r="B495" s="5" t="s">
        <v>5</v>
      </c>
    </row>
    <row r="496" spans="1:2">
      <c r="A496" s="5" t="s">
        <v>5</v>
      </c>
      <c r="B496" s="5" t="s">
        <v>5</v>
      </c>
    </row>
    <row r="497" spans="1:2">
      <c r="A497" s="5" t="s">
        <v>5</v>
      </c>
      <c r="B497" s="5" t="s">
        <v>5</v>
      </c>
    </row>
    <row r="498" spans="1:2">
      <c r="A498" s="5" t="s">
        <v>5</v>
      </c>
      <c r="B498" s="5" t="s">
        <v>4</v>
      </c>
    </row>
    <row r="499" spans="1:2">
      <c r="A499" s="5" t="s">
        <v>5</v>
      </c>
      <c r="B499" s="5" t="s">
        <v>5</v>
      </c>
    </row>
    <row r="500" spans="1:2">
      <c r="A500" s="5" t="s">
        <v>5</v>
      </c>
      <c r="B500" s="5" t="s">
        <v>5</v>
      </c>
    </row>
    <row r="501" spans="1:2">
      <c r="A501" s="5" t="s">
        <v>5</v>
      </c>
      <c r="B501" s="5" t="s">
        <v>5</v>
      </c>
    </row>
    <row r="502" spans="1:2">
      <c r="A502" s="5" t="s">
        <v>4</v>
      </c>
      <c r="B502" s="5" t="s">
        <v>5</v>
      </c>
    </row>
    <row r="503" spans="1:2">
      <c r="A503" s="5" t="s">
        <v>5</v>
      </c>
      <c r="B503" s="5" t="s">
        <v>5</v>
      </c>
    </row>
    <row r="504" spans="1:2">
      <c r="A504" s="5" t="s">
        <v>4</v>
      </c>
      <c r="B504" s="5" t="s">
        <v>5</v>
      </c>
    </row>
    <row r="505" spans="1:2">
      <c r="A505" s="5" t="s">
        <v>4</v>
      </c>
      <c r="B505" s="5" t="s">
        <v>5</v>
      </c>
    </row>
    <row r="506" spans="1:2">
      <c r="A506" s="5" t="s">
        <v>4</v>
      </c>
      <c r="B506" s="5" t="s">
        <v>5</v>
      </c>
    </row>
    <row r="507" spans="1:2">
      <c r="A507" s="5" t="s">
        <v>5</v>
      </c>
      <c r="B507" s="5" t="s">
        <v>5</v>
      </c>
    </row>
    <row r="508" spans="1:2">
      <c r="A508" s="5" t="s">
        <v>4</v>
      </c>
      <c r="B508" s="5" t="s">
        <v>5</v>
      </c>
    </row>
    <row r="509" spans="1:2">
      <c r="A509" s="4" t="s">
        <v>4</v>
      </c>
      <c r="B509" s="4" t="s">
        <v>5</v>
      </c>
    </row>
    <row r="510" spans="1:2">
      <c r="A510" s="5" t="s">
        <v>5</v>
      </c>
      <c r="B510" s="5" t="s">
        <v>4</v>
      </c>
    </row>
    <row r="511" spans="1:2">
      <c r="A511" s="5" t="s">
        <v>5</v>
      </c>
      <c r="B511" s="5" t="s">
        <v>5</v>
      </c>
    </row>
    <row r="512" spans="1:2">
      <c r="A512" s="5" t="s">
        <v>5</v>
      </c>
      <c r="B512" s="5" t="s">
        <v>5</v>
      </c>
    </row>
    <row r="513" spans="1:2">
      <c r="A513" s="5" t="s">
        <v>5</v>
      </c>
      <c r="B513" s="5" t="s">
        <v>5</v>
      </c>
    </row>
    <row r="514" spans="1:2">
      <c r="A514" s="5" t="s">
        <v>5</v>
      </c>
      <c r="B514" s="5" t="s">
        <v>5</v>
      </c>
    </row>
    <row r="515" spans="1:2">
      <c r="A515" s="5" t="s">
        <v>4</v>
      </c>
      <c r="B515" s="5" t="s">
        <v>5</v>
      </c>
    </row>
    <row r="516" spans="1:2">
      <c r="A516" s="5" t="s">
        <v>4</v>
      </c>
      <c r="B516" s="5" t="s">
        <v>4</v>
      </c>
    </row>
    <row r="517" spans="1:2">
      <c r="A517" s="5" t="s">
        <v>5</v>
      </c>
      <c r="B517" s="5" t="s">
        <v>5</v>
      </c>
    </row>
    <row r="518" spans="1:2">
      <c r="A518" s="5" t="s">
        <v>4</v>
      </c>
      <c r="B518" s="5" t="s">
        <v>5</v>
      </c>
    </row>
    <row r="519" spans="1:2">
      <c r="A519" s="5" t="s">
        <v>5</v>
      </c>
      <c r="B519" s="5" t="s">
        <v>5</v>
      </c>
    </row>
    <row r="520" spans="1:2">
      <c r="A520" s="5" t="s">
        <v>5</v>
      </c>
      <c r="B520" s="5" t="s">
        <v>5</v>
      </c>
    </row>
    <row r="521" spans="1:2">
      <c r="A521" s="5" t="s">
        <v>5</v>
      </c>
      <c r="B521" s="5" t="s">
        <v>5</v>
      </c>
    </row>
    <row r="522" spans="1:2">
      <c r="A522" s="5" t="s">
        <v>5</v>
      </c>
      <c r="B522" s="5" t="s">
        <v>5</v>
      </c>
    </row>
    <row r="523" spans="1:2">
      <c r="A523" s="5" t="s">
        <v>5</v>
      </c>
      <c r="B523" s="5" t="s">
        <v>5</v>
      </c>
    </row>
    <row r="524" spans="1:2">
      <c r="A524" s="5" t="s">
        <v>5</v>
      </c>
      <c r="B524" s="5" t="s">
        <v>5</v>
      </c>
    </row>
    <row r="525" spans="1:2">
      <c r="A525" s="5" t="s">
        <v>5</v>
      </c>
      <c r="B525" s="5" t="s">
        <v>5</v>
      </c>
    </row>
    <row r="526" spans="1:2">
      <c r="A526" s="5" t="s">
        <v>5</v>
      </c>
      <c r="B526" s="5" t="s">
        <v>5</v>
      </c>
    </row>
    <row r="527" spans="1:2">
      <c r="A527" s="5" t="s">
        <v>4</v>
      </c>
      <c r="B527" s="5" t="s">
        <v>5</v>
      </c>
    </row>
    <row r="528" spans="1:2">
      <c r="A528" s="5" t="s">
        <v>4</v>
      </c>
      <c r="B528" s="5" t="s">
        <v>5</v>
      </c>
    </row>
    <row r="529" spans="1:2">
      <c r="A529" s="5" t="s">
        <v>4</v>
      </c>
      <c r="B529" s="5" t="s">
        <v>5</v>
      </c>
    </row>
    <row r="530" spans="1:2">
      <c r="A530" s="5" t="s">
        <v>4</v>
      </c>
      <c r="B530" s="5" t="s">
        <v>5</v>
      </c>
    </row>
    <row r="531" spans="1:2">
      <c r="A531" s="5" t="s">
        <v>5</v>
      </c>
      <c r="B531" s="5" t="s">
        <v>5</v>
      </c>
    </row>
    <row r="532" spans="1:2">
      <c r="A532" s="5" t="s">
        <v>4</v>
      </c>
      <c r="B532" s="5" t="s">
        <v>5</v>
      </c>
    </row>
    <row r="533" spans="1:2">
      <c r="A533" s="5" t="s">
        <v>5</v>
      </c>
      <c r="B533" s="5" t="s">
        <v>5</v>
      </c>
    </row>
    <row r="534" spans="1:2">
      <c r="A534" s="4" t="s">
        <v>4</v>
      </c>
      <c r="B534" s="4" t="s">
        <v>5</v>
      </c>
    </row>
    <row r="535" spans="1:2">
      <c r="A535" s="5" t="s">
        <v>5</v>
      </c>
      <c r="B535" s="5" t="s">
        <v>5</v>
      </c>
    </row>
    <row r="536" spans="1:2">
      <c r="A536" s="5" t="s">
        <v>4</v>
      </c>
      <c r="B536" s="5" t="s">
        <v>5</v>
      </c>
    </row>
    <row r="537" spans="1:2">
      <c r="A537" s="5" t="s">
        <v>5</v>
      </c>
      <c r="B537" s="5" t="s">
        <v>5</v>
      </c>
    </row>
    <row r="538" spans="1:2">
      <c r="A538" s="5" t="s">
        <v>4</v>
      </c>
      <c r="B538" s="5" t="s">
        <v>5</v>
      </c>
    </row>
    <row r="539" spans="1:2">
      <c r="A539" s="5" t="s">
        <v>5</v>
      </c>
      <c r="B539" s="5" t="s">
        <v>5</v>
      </c>
    </row>
    <row r="540" spans="1:2">
      <c r="A540" s="5" t="s">
        <v>5</v>
      </c>
      <c r="B540" s="5" t="s">
        <v>5</v>
      </c>
    </row>
    <row r="541" spans="1:2">
      <c r="A541" s="5" t="s">
        <v>4</v>
      </c>
      <c r="B541" s="5" t="s">
        <v>5</v>
      </c>
    </row>
    <row r="542" spans="1:2">
      <c r="A542" s="5" t="s">
        <v>4</v>
      </c>
      <c r="B542" s="5" t="s">
        <v>5</v>
      </c>
    </row>
    <row r="543" spans="1:2">
      <c r="A543" s="5" t="s">
        <v>4</v>
      </c>
      <c r="B543" s="5" t="s">
        <v>5</v>
      </c>
    </row>
    <row r="544" spans="1:2">
      <c r="A544" s="5" t="s">
        <v>5</v>
      </c>
      <c r="B544" s="5" t="s">
        <v>5</v>
      </c>
    </row>
    <row r="545" spans="1:2">
      <c r="A545" s="5" t="s">
        <v>4</v>
      </c>
      <c r="B545" s="5" t="s">
        <v>5</v>
      </c>
    </row>
    <row r="546" spans="1:2">
      <c r="A546" s="4" t="s">
        <v>4</v>
      </c>
      <c r="B546" s="4" t="s">
        <v>5</v>
      </c>
    </row>
    <row r="547" spans="1:2">
      <c r="A547" s="4" t="s">
        <v>5</v>
      </c>
      <c r="B547" s="4" t="s">
        <v>5</v>
      </c>
    </row>
    <row r="548" spans="1:2">
      <c r="A548" s="5" t="s">
        <v>5</v>
      </c>
      <c r="B548" s="5" t="s">
        <v>5</v>
      </c>
    </row>
    <row r="549" spans="1:2">
      <c r="A549" s="5" t="s">
        <v>5</v>
      </c>
      <c r="B549" s="5" t="s">
        <v>5</v>
      </c>
    </row>
    <row r="550" spans="1:2">
      <c r="A550" s="5" t="s">
        <v>5</v>
      </c>
      <c r="B550" s="5" t="s">
        <v>4</v>
      </c>
    </row>
    <row r="551" spans="1:2">
      <c r="A551" s="5" t="s">
        <v>5</v>
      </c>
      <c r="B551" s="5" t="s">
        <v>5</v>
      </c>
    </row>
    <row r="552" spans="1:2">
      <c r="A552" s="5" t="s">
        <v>5</v>
      </c>
      <c r="B552" s="5" t="s">
        <v>5</v>
      </c>
    </row>
    <row r="553" spans="1:2">
      <c r="A553" s="5" t="s">
        <v>4</v>
      </c>
      <c r="B553" s="5" t="s">
        <v>5</v>
      </c>
    </row>
    <row r="554" spans="1:2">
      <c r="A554" s="5" t="s">
        <v>4</v>
      </c>
      <c r="B554" s="5" t="s">
        <v>5</v>
      </c>
    </row>
    <row r="555" spans="1:2">
      <c r="A555" s="5" t="s">
        <v>5</v>
      </c>
      <c r="B555" s="5" t="s">
        <v>5</v>
      </c>
    </row>
    <row r="556" spans="1:2">
      <c r="A556" s="5" t="s">
        <v>5</v>
      </c>
      <c r="B556" s="5" t="s">
        <v>5</v>
      </c>
    </row>
    <row r="557" spans="1:2">
      <c r="A557" s="5" t="s">
        <v>4</v>
      </c>
      <c r="B557" s="5" t="s">
        <v>5</v>
      </c>
    </row>
    <row r="558" spans="1:2">
      <c r="A558" s="5" t="s">
        <v>4</v>
      </c>
      <c r="B558" s="5" t="s">
        <v>5</v>
      </c>
    </row>
    <row r="559" spans="1:2">
      <c r="A559" s="5" t="s">
        <v>5</v>
      </c>
      <c r="B559" s="5" t="s">
        <v>4</v>
      </c>
    </row>
    <row r="560" spans="1:2">
      <c r="A560" s="5" t="s">
        <v>4</v>
      </c>
      <c r="B560" s="5" t="s">
        <v>5</v>
      </c>
    </row>
    <row r="561" spans="1:2">
      <c r="A561" s="5" t="s">
        <v>4</v>
      </c>
      <c r="B561" s="5" t="s">
        <v>4</v>
      </c>
    </row>
    <row r="562" spans="1:2">
      <c r="A562" s="5" t="s">
        <v>5</v>
      </c>
      <c r="B562" s="5" t="s">
        <v>4</v>
      </c>
    </row>
    <row r="563" spans="1:2">
      <c r="A563" s="5" t="s">
        <v>5</v>
      </c>
      <c r="B563" s="5" t="s">
        <v>5</v>
      </c>
    </row>
    <row r="564" spans="1:2">
      <c r="A564" s="5" t="s">
        <v>5</v>
      </c>
      <c r="B564" s="5" t="s">
        <v>5</v>
      </c>
    </row>
    <row r="565" spans="1:2">
      <c r="A565" s="5" t="s">
        <v>4</v>
      </c>
      <c r="B565" s="5" t="s">
        <v>5</v>
      </c>
    </row>
    <row r="566" spans="1:2">
      <c r="A566" s="5" t="s">
        <v>5</v>
      </c>
      <c r="B566" s="5" t="s">
        <v>5</v>
      </c>
    </row>
    <row r="567" spans="1:2">
      <c r="A567" s="5" t="s">
        <v>5</v>
      </c>
      <c r="B567" s="5" t="s">
        <v>5</v>
      </c>
    </row>
    <row r="568" spans="1:2">
      <c r="A568" s="5" t="s">
        <v>5</v>
      </c>
      <c r="B568" s="5" t="s">
        <v>5</v>
      </c>
    </row>
    <row r="569" spans="1:2">
      <c r="A569" s="5" t="s">
        <v>5</v>
      </c>
      <c r="B569" s="5" t="s">
        <v>5</v>
      </c>
    </row>
    <row r="570" spans="1:2">
      <c r="A570" s="5" t="s">
        <v>5</v>
      </c>
      <c r="B570" s="5" t="s">
        <v>5</v>
      </c>
    </row>
    <row r="571" spans="1:2">
      <c r="A571" s="5" t="s">
        <v>4</v>
      </c>
      <c r="B571" s="5" t="s">
        <v>5</v>
      </c>
    </row>
    <row r="572" spans="1:2">
      <c r="A572" s="5" t="s">
        <v>4</v>
      </c>
      <c r="B572" s="5" t="s">
        <v>5</v>
      </c>
    </row>
    <row r="573" spans="1:2">
      <c r="A573" s="5" t="s">
        <v>5</v>
      </c>
      <c r="B573" s="5" t="s">
        <v>5</v>
      </c>
    </row>
    <row r="574" spans="1:2">
      <c r="A574" s="5" t="s">
        <v>5</v>
      </c>
      <c r="B574" s="5" t="s">
        <v>5</v>
      </c>
    </row>
    <row r="575" spans="1:2">
      <c r="A575" s="5" t="s">
        <v>5</v>
      </c>
      <c r="B575" s="5" t="s">
        <v>5</v>
      </c>
    </row>
    <row r="576" spans="1:2">
      <c r="A576" s="5" t="s">
        <v>5</v>
      </c>
      <c r="B576" s="5" t="s">
        <v>5</v>
      </c>
    </row>
    <row r="577" spans="1:2">
      <c r="A577" s="5" t="s">
        <v>4</v>
      </c>
      <c r="B577" s="5" t="s">
        <v>5</v>
      </c>
    </row>
    <row r="578" spans="1:2">
      <c r="A578" s="5" t="s">
        <v>5</v>
      </c>
      <c r="B578" s="5" t="s">
        <v>5</v>
      </c>
    </row>
    <row r="579" spans="1:2">
      <c r="A579" s="5" t="s">
        <v>5</v>
      </c>
      <c r="B579" s="5" t="s">
        <v>5</v>
      </c>
    </row>
    <row r="580" spans="1:2">
      <c r="A580" s="5" t="s">
        <v>4</v>
      </c>
      <c r="B580" s="5" t="s">
        <v>5</v>
      </c>
    </row>
    <row r="581" spans="1:2">
      <c r="A581" s="5" t="s">
        <v>4</v>
      </c>
      <c r="B581" s="5" t="s">
        <v>5</v>
      </c>
    </row>
    <row r="582" spans="1:2">
      <c r="A582" s="5" t="s">
        <v>5</v>
      </c>
      <c r="B582" s="5" t="s">
        <v>5</v>
      </c>
    </row>
    <row r="583" spans="1:2">
      <c r="A583" s="5" t="s">
        <v>5</v>
      </c>
      <c r="B583" s="5" t="s">
        <v>5</v>
      </c>
    </row>
    <row r="584" spans="1:2">
      <c r="A584" s="5" t="s">
        <v>5</v>
      </c>
      <c r="B584" s="5" t="s">
        <v>5</v>
      </c>
    </row>
    <row r="585" spans="1:2">
      <c r="A585" s="5" t="s">
        <v>5</v>
      </c>
      <c r="B585" s="5" t="s">
        <v>5</v>
      </c>
    </row>
    <row r="586" spans="1:2">
      <c r="A586" s="5" t="s">
        <v>5</v>
      </c>
      <c r="B586" s="5" t="s">
        <v>5</v>
      </c>
    </row>
    <row r="587" spans="1:2">
      <c r="A587" s="5" t="s">
        <v>5</v>
      </c>
      <c r="B587" s="5" t="s">
        <v>5</v>
      </c>
    </row>
    <row r="588" spans="1:2">
      <c r="A588" s="5" t="s">
        <v>5</v>
      </c>
      <c r="B588" s="5" t="s">
        <v>5</v>
      </c>
    </row>
    <row r="589" spans="1:2">
      <c r="A589" s="5" t="s">
        <v>5</v>
      </c>
      <c r="B589" s="5" t="s">
        <v>5</v>
      </c>
    </row>
    <row r="590" spans="1:2">
      <c r="A590" s="5" t="s">
        <v>5</v>
      </c>
      <c r="B590" s="5" t="s">
        <v>5</v>
      </c>
    </row>
    <row r="591" spans="1:2">
      <c r="A591" s="5" t="s">
        <v>4</v>
      </c>
      <c r="B591" s="5" t="s">
        <v>5</v>
      </c>
    </row>
    <row r="592" spans="1:2">
      <c r="A592" s="5" t="s">
        <v>4</v>
      </c>
      <c r="B592" s="5" t="s">
        <v>5</v>
      </c>
    </row>
    <row r="593" spans="1:2">
      <c r="A593" s="5" t="s">
        <v>4</v>
      </c>
      <c r="B593" s="5" t="s">
        <v>5</v>
      </c>
    </row>
    <row r="594" spans="1:2">
      <c r="A594" s="5" t="s">
        <v>5</v>
      </c>
      <c r="B594" s="5" t="s">
        <v>5</v>
      </c>
    </row>
    <row r="595" spans="1:2">
      <c r="A595" s="5" t="s">
        <v>5</v>
      </c>
      <c r="B595" s="5" t="s">
        <v>5</v>
      </c>
    </row>
    <row r="596" spans="1:2">
      <c r="A596" s="5" t="s">
        <v>5</v>
      </c>
      <c r="B596" s="5" t="s">
        <v>5</v>
      </c>
    </row>
    <row r="597" spans="1:2">
      <c r="A597" s="5" t="s">
        <v>4</v>
      </c>
      <c r="B597" s="5" t="s">
        <v>5</v>
      </c>
    </row>
    <row r="598" spans="1:2">
      <c r="A598" s="5" t="s">
        <v>5</v>
      </c>
      <c r="B598" s="5" t="s">
        <v>5</v>
      </c>
    </row>
    <row r="599" spans="1:2">
      <c r="A599" s="5" t="s">
        <v>5</v>
      </c>
      <c r="B599" s="5" t="s">
        <v>5</v>
      </c>
    </row>
    <row r="600" spans="1:2">
      <c r="A600" s="5" t="s">
        <v>5</v>
      </c>
      <c r="B600" s="5" t="s">
        <v>5</v>
      </c>
    </row>
    <row r="601" spans="1:2">
      <c r="A601" s="5" t="s">
        <v>5</v>
      </c>
      <c r="B601" s="5" t="s">
        <v>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5"/>
  <sheetViews>
    <sheetView workbookViewId="0">
      <selection activeCell="I23" sqref="I23"/>
    </sheetView>
  </sheetViews>
  <sheetFormatPr defaultRowHeight="15"/>
  <cols>
    <col min="1" max="1" width="22.85546875" customWidth="1"/>
    <col min="2" max="2" width="14.85546875" customWidth="1"/>
    <col min="4" max="4" width="12.140625" bestFit="1" customWidth="1"/>
  </cols>
  <sheetData>
    <row r="1" spans="1:4">
      <c r="A1" s="24" t="s">
        <v>20</v>
      </c>
      <c r="B1" s="24" t="s">
        <v>16</v>
      </c>
      <c r="C1" s="10"/>
      <c r="D1" s="11"/>
    </row>
    <row r="2" spans="1:4">
      <c r="A2" s="24" t="s">
        <v>3</v>
      </c>
      <c r="B2" s="9" t="s">
        <v>5</v>
      </c>
      <c r="C2" s="12" t="s">
        <v>4</v>
      </c>
      <c r="D2" s="13" t="s">
        <v>7</v>
      </c>
    </row>
    <row r="3" spans="1:4">
      <c r="A3" s="9" t="s">
        <v>5</v>
      </c>
      <c r="B3" s="14">
        <v>374</v>
      </c>
      <c r="C3" s="15">
        <v>34</v>
      </c>
      <c r="D3" s="16">
        <v>408</v>
      </c>
    </row>
    <row r="4" spans="1:4">
      <c r="A4" s="17" t="s">
        <v>4</v>
      </c>
      <c r="B4" s="18">
        <v>178</v>
      </c>
      <c r="C4" s="8">
        <v>14</v>
      </c>
      <c r="D4" s="19">
        <v>192</v>
      </c>
    </row>
    <row r="5" spans="1:4">
      <c r="A5" s="20" t="s">
        <v>7</v>
      </c>
      <c r="B5" s="21">
        <v>552</v>
      </c>
      <c r="C5" s="22">
        <v>48</v>
      </c>
      <c r="D5" s="23">
        <v>600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O21"/>
  <sheetViews>
    <sheetView topLeftCell="A4" workbookViewId="0">
      <selection activeCell="G20" sqref="G20"/>
    </sheetView>
  </sheetViews>
  <sheetFormatPr defaultColWidth="8.85546875" defaultRowHeight="15"/>
  <cols>
    <col min="1" max="1" width="16.42578125" style="25" bestFit="1" customWidth="1"/>
    <col min="2" max="2" width="10" style="25" bestFit="1" customWidth="1"/>
    <col min="3" max="3" width="8.85546875" style="25"/>
    <col min="4" max="4" width="13.7109375" style="25" customWidth="1"/>
    <col min="5" max="8" width="8.85546875" style="25"/>
    <col min="9" max="9" width="7.85546875" style="25" customWidth="1"/>
    <col min="10" max="16384" width="8.85546875" style="25"/>
  </cols>
  <sheetData>
    <row r="1" spans="1:12">
      <c r="A1" s="28" t="s">
        <v>20</v>
      </c>
      <c r="B1" s="28" t="s">
        <v>16</v>
      </c>
      <c r="C1" s="28"/>
      <c r="D1" s="28"/>
    </row>
    <row r="2" spans="1:12">
      <c r="A2" s="28" t="s">
        <v>3</v>
      </c>
      <c r="B2" s="28" t="s">
        <v>5</v>
      </c>
      <c r="C2" s="28" t="s">
        <v>4</v>
      </c>
      <c r="D2" s="28" t="s">
        <v>7</v>
      </c>
    </row>
    <row r="3" spans="1:12">
      <c r="A3" s="28" t="s">
        <v>5</v>
      </c>
      <c r="B3" s="29">
        <v>374</v>
      </c>
      <c r="C3" s="29">
        <v>34</v>
      </c>
      <c r="D3" s="29">
        <v>408</v>
      </c>
    </row>
    <row r="4" spans="1:12">
      <c r="A4" s="28" t="s">
        <v>4</v>
      </c>
      <c r="B4" s="29">
        <v>178</v>
      </c>
      <c r="C4" s="29">
        <v>14</v>
      </c>
      <c r="D4" s="29">
        <v>192</v>
      </c>
    </row>
    <row r="5" spans="1:12">
      <c r="A5" s="28" t="s">
        <v>7</v>
      </c>
      <c r="B5" s="29">
        <v>552</v>
      </c>
      <c r="C5" s="29">
        <v>48</v>
      </c>
      <c r="D5" s="29">
        <v>600</v>
      </c>
    </row>
    <row r="6" spans="1:12">
      <c r="A6" s="28"/>
      <c r="B6" s="28"/>
      <c r="C6" s="28"/>
      <c r="D6" s="28"/>
    </row>
    <row r="7" spans="1:12">
      <c r="A7" s="28" t="s">
        <v>20</v>
      </c>
      <c r="B7" s="28" t="s">
        <v>16</v>
      </c>
      <c r="C7" s="28"/>
      <c r="D7" s="28"/>
    </row>
    <row r="8" spans="1:12">
      <c r="A8" s="28" t="s">
        <v>3</v>
      </c>
      <c r="B8" s="30" t="s">
        <v>5</v>
      </c>
      <c r="C8" s="30" t="s">
        <v>4</v>
      </c>
      <c r="D8" s="29" t="s">
        <v>7</v>
      </c>
      <c r="F8" s="25" t="s">
        <v>11</v>
      </c>
      <c r="G8" s="26">
        <f>CHITEST(B3:C4,B9:C10)</f>
        <v>0.66085894503208964</v>
      </c>
    </row>
    <row r="9" spans="1:12">
      <c r="A9" s="28" t="s">
        <v>5</v>
      </c>
      <c r="B9" s="27">
        <f>B$11*$D9/$D$11</f>
        <v>375.36</v>
      </c>
      <c r="C9" s="27">
        <f>C$11*$D9/$D$11</f>
        <v>32.64</v>
      </c>
      <c r="D9" s="29">
        <v>408</v>
      </c>
      <c r="F9" s="25" t="s">
        <v>12</v>
      </c>
      <c r="G9" s="27">
        <f>G8 *100</f>
        <v>66.085894503208962</v>
      </c>
      <c r="H9" s="25" t="s">
        <v>13</v>
      </c>
    </row>
    <row r="10" spans="1:12">
      <c r="A10" s="28" t="s">
        <v>4</v>
      </c>
      <c r="B10" s="27">
        <f>B$11*$D10/$D$11</f>
        <v>176.64</v>
      </c>
      <c r="C10" s="27">
        <f>C$11*$D10/$D$11</f>
        <v>15.36</v>
      </c>
      <c r="D10" s="29">
        <v>192</v>
      </c>
      <c r="F10" s="25" t="s">
        <v>14</v>
      </c>
      <c r="G10" s="27">
        <f>100-G9</f>
        <v>33.914105496791038</v>
      </c>
      <c r="H10" s="25" t="s">
        <v>13</v>
      </c>
    </row>
    <row r="11" spans="1:12">
      <c r="A11" s="28" t="s">
        <v>7</v>
      </c>
      <c r="B11" s="28">
        <v>552</v>
      </c>
      <c r="C11" s="28">
        <v>48</v>
      </c>
      <c r="D11" s="28">
        <v>600</v>
      </c>
      <c r="I11" s="35" t="s">
        <v>15</v>
      </c>
      <c r="J11" s="35"/>
      <c r="K11" s="35"/>
      <c r="L11" s="35"/>
    </row>
    <row r="12" spans="1:12">
      <c r="A12" s="28"/>
      <c r="B12" s="28"/>
      <c r="C12" s="28"/>
      <c r="D12" s="28"/>
    </row>
    <row r="13" spans="1:12">
      <c r="A13" s="28" t="s">
        <v>20</v>
      </c>
      <c r="B13" s="29" t="s">
        <v>16</v>
      </c>
      <c r="C13" s="29"/>
      <c r="D13" s="29"/>
    </row>
    <row r="14" spans="1:12" ht="17.25">
      <c r="A14" s="28" t="s">
        <v>3</v>
      </c>
      <c r="B14" s="29" t="s">
        <v>5</v>
      </c>
      <c r="C14" s="29" t="s">
        <v>4</v>
      </c>
      <c r="D14" s="29" t="s">
        <v>7</v>
      </c>
      <c r="F14" s="25" t="s">
        <v>22</v>
      </c>
      <c r="G14" s="27">
        <f>SUM(B15:C16)</f>
        <v>0.19248188405797118</v>
      </c>
    </row>
    <row r="15" spans="1:12">
      <c r="A15" s="28" t="s">
        <v>5</v>
      </c>
      <c r="B15" s="27">
        <f>((B3-B9)^2)/B9</f>
        <v>4.9275362318841566E-3</v>
      </c>
      <c r="C15" s="27">
        <f>((C3-C9)^2)/C9</f>
        <v>5.6666666666666615E-2</v>
      </c>
      <c r="D15" s="29"/>
    </row>
    <row r="16" spans="1:12">
      <c r="A16" s="28" t="s">
        <v>4</v>
      </c>
      <c r="B16" s="27">
        <f>((B4-B10)^2)/B10</f>
        <v>1.0471014492753835E-2</v>
      </c>
      <c r="C16" s="27">
        <f>((C4-C10)^2)/C10</f>
        <v>0.12041666666666656</v>
      </c>
      <c r="D16" s="28"/>
      <c r="F16" s="25" t="s">
        <v>10</v>
      </c>
      <c r="G16" s="26">
        <f>(G14/(G14+D5))^0.5</f>
        <v>1.79081059424686E-2</v>
      </c>
    </row>
    <row r="17" spans="1:15" ht="18">
      <c r="A17" s="25" t="s">
        <v>7</v>
      </c>
      <c r="F17" s="25" t="s">
        <v>23</v>
      </c>
      <c r="G17" s="26">
        <f>(2*(2-1))^0.5</f>
        <v>1.4142135623730951</v>
      </c>
    </row>
    <row r="18" spans="1:15" ht="18">
      <c r="F18" s="25" t="s">
        <v>24</v>
      </c>
      <c r="G18" s="26">
        <f>G16/G17</f>
        <v>1.2662943150126655E-2</v>
      </c>
    </row>
    <row r="19" spans="1:15">
      <c r="G19" s="26"/>
    </row>
    <row r="20" spans="1:15">
      <c r="F20" s="25" t="s">
        <v>25</v>
      </c>
      <c r="G20" s="26">
        <f>(G14/(D5*(2-1)))^0.5</f>
        <v>1.7910978200439489E-2</v>
      </c>
    </row>
    <row r="21" spans="1:15">
      <c r="I21" s="35" t="s">
        <v>29</v>
      </c>
      <c r="J21" s="35"/>
      <c r="K21" s="35"/>
      <c r="L21" s="35"/>
      <c r="M21" s="35"/>
      <c r="N21" s="35"/>
      <c r="O21" s="35"/>
    </row>
  </sheetData>
  <mergeCells count="2">
    <mergeCell ref="I11:L11"/>
    <mergeCell ref="I21:O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D7"/>
  <sheetViews>
    <sheetView workbookViewId="0">
      <selection activeCell="K24" sqref="K24"/>
    </sheetView>
  </sheetViews>
  <sheetFormatPr defaultRowHeight="15"/>
  <cols>
    <col min="1" max="1" width="18.7109375" bestFit="1" customWidth="1"/>
    <col min="2" max="2" width="18.42578125" bestFit="1" customWidth="1"/>
    <col min="3" max="3" width="4.28515625" customWidth="1"/>
    <col min="4" max="4" width="13.28515625" bestFit="1" customWidth="1"/>
  </cols>
  <sheetData>
    <row r="3" spans="1:4">
      <c r="A3" s="6" t="s">
        <v>9</v>
      </c>
      <c r="B3" s="6" t="s">
        <v>8</v>
      </c>
    </row>
    <row r="4" spans="1:4">
      <c r="A4" s="6" t="s">
        <v>6</v>
      </c>
      <c r="B4" t="s">
        <v>5</v>
      </c>
      <c r="C4" t="s">
        <v>4</v>
      </c>
      <c r="D4" t="s">
        <v>7</v>
      </c>
    </row>
    <row r="5" spans="1:4">
      <c r="A5" s="7" t="s">
        <v>1</v>
      </c>
      <c r="B5" s="8">
        <v>280</v>
      </c>
      <c r="C5" s="8">
        <v>123</v>
      </c>
      <c r="D5" s="8">
        <v>403</v>
      </c>
    </row>
    <row r="6" spans="1:4">
      <c r="A6" s="7" t="s">
        <v>2</v>
      </c>
      <c r="B6" s="8">
        <v>128</v>
      </c>
      <c r="C6" s="8">
        <v>69</v>
      </c>
      <c r="D6" s="8">
        <v>197</v>
      </c>
    </row>
    <row r="7" spans="1:4">
      <c r="A7" s="7" t="s">
        <v>7</v>
      </c>
      <c r="B7" s="8">
        <v>408</v>
      </c>
      <c r="C7" s="8">
        <v>192</v>
      </c>
      <c r="D7" s="33">
        <v>600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selection activeCell="F4" sqref="F4"/>
    </sheetView>
  </sheetViews>
  <sheetFormatPr defaultColWidth="8.85546875" defaultRowHeight="15"/>
  <cols>
    <col min="1" max="2" width="16.28515625" style="25" bestFit="1" customWidth="1"/>
    <col min="3" max="3" width="14.28515625" style="25" customWidth="1"/>
    <col min="4" max="4" width="13.28515625" style="25" bestFit="1" customWidth="1"/>
    <col min="5" max="5" width="14.140625" style="25" customWidth="1"/>
    <col min="6" max="6" width="14" style="25" customWidth="1"/>
    <col min="7" max="7" width="13.28515625" style="25" customWidth="1"/>
    <col min="8" max="8" width="13.5703125" style="25" customWidth="1"/>
    <col min="9" max="9" width="12.5703125" style="25" customWidth="1"/>
    <col min="10" max="16384" width="8.85546875" style="25"/>
  </cols>
  <sheetData>
    <row r="1" spans="1:12">
      <c r="A1" s="25" t="s">
        <v>9</v>
      </c>
      <c r="B1" s="25" t="s">
        <v>8</v>
      </c>
    </row>
    <row r="2" spans="1:12">
      <c r="A2" s="25" t="s">
        <v>6</v>
      </c>
      <c r="B2" s="25" t="s">
        <v>5</v>
      </c>
      <c r="C2" s="25" t="s">
        <v>4</v>
      </c>
      <c r="D2" s="25" t="s">
        <v>7</v>
      </c>
    </row>
    <row r="3" spans="1:12">
      <c r="A3" s="25" t="s">
        <v>1</v>
      </c>
      <c r="B3" s="25">
        <v>280</v>
      </c>
      <c r="C3" s="25">
        <v>123</v>
      </c>
      <c r="D3" s="25">
        <v>403</v>
      </c>
    </row>
    <row r="4" spans="1:12">
      <c r="A4" s="25" t="s">
        <v>2</v>
      </c>
      <c r="B4" s="25">
        <v>128</v>
      </c>
      <c r="C4" s="25">
        <v>69</v>
      </c>
      <c r="D4" s="25">
        <v>197</v>
      </c>
    </row>
    <row r="5" spans="1:12">
      <c r="A5" s="25" t="s">
        <v>7</v>
      </c>
      <c r="B5" s="25">
        <v>408</v>
      </c>
      <c r="C5" s="25">
        <v>192</v>
      </c>
      <c r="D5" s="34">
        <v>600</v>
      </c>
    </row>
    <row r="6" spans="1:12">
      <c r="D6" s="34"/>
    </row>
    <row r="7" spans="1:12">
      <c r="A7" s="25" t="s">
        <v>9</v>
      </c>
      <c r="B7" s="25" t="s">
        <v>8</v>
      </c>
    </row>
    <row r="8" spans="1:12">
      <c r="A8" s="25" t="s">
        <v>6</v>
      </c>
      <c r="B8" s="25" t="s">
        <v>5</v>
      </c>
      <c r="C8" s="25" t="s">
        <v>4</v>
      </c>
      <c r="D8" s="25" t="s">
        <v>7</v>
      </c>
      <c r="F8" s="25" t="s">
        <v>11</v>
      </c>
      <c r="G8" s="26">
        <f>CHITEST(B3:C4,B9:C10)</f>
        <v>0.26668662840129037</v>
      </c>
    </row>
    <row r="9" spans="1:12">
      <c r="A9" s="25" t="s">
        <v>1</v>
      </c>
      <c r="B9" s="27">
        <f>B$11*$D9/$D$11</f>
        <v>274.04000000000002</v>
      </c>
      <c r="C9" s="27">
        <f>C$11*$D9/$D$11</f>
        <v>128.96</v>
      </c>
      <c r="D9" s="25">
        <v>403</v>
      </c>
      <c r="F9" s="25" t="s">
        <v>12</v>
      </c>
      <c r="G9" s="27">
        <f>G8 *100</f>
        <v>26.668662840129038</v>
      </c>
      <c r="H9" s="25" t="s">
        <v>13</v>
      </c>
    </row>
    <row r="10" spans="1:12">
      <c r="A10" s="25" t="s">
        <v>2</v>
      </c>
      <c r="B10" s="27">
        <f>B$11*$D10/$D$11</f>
        <v>133.96</v>
      </c>
      <c r="C10" s="27">
        <f>C$11*$D10/$D$11</f>
        <v>63.04</v>
      </c>
      <c r="D10" s="25">
        <v>197</v>
      </c>
      <c r="F10" s="25" t="s">
        <v>14</v>
      </c>
      <c r="G10" s="27">
        <f>100-G9</f>
        <v>73.331337159870969</v>
      </c>
      <c r="H10" s="25" t="s">
        <v>13</v>
      </c>
      <c r="I10" s="35" t="s">
        <v>15</v>
      </c>
      <c r="J10" s="35"/>
      <c r="K10" s="35"/>
      <c r="L10" s="35"/>
    </row>
    <row r="11" spans="1:12">
      <c r="A11" s="25" t="s">
        <v>7</v>
      </c>
      <c r="B11" s="25">
        <v>408</v>
      </c>
      <c r="C11" s="25">
        <v>192</v>
      </c>
      <c r="D11" s="34">
        <v>600</v>
      </c>
    </row>
    <row r="13" spans="1:12">
      <c r="A13" s="25" t="s">
        <v>9</v>
      </c>
      <c r="B13" s="25" t="s">
        <v>8</v>
      </c>
    </row>
    <row r="14" spans="1:12" ht="17.25">
      <c r="A14" s="25" t="s">
        <v>6</v>
      </c>
      <c r="B14" s="25" t="s">
        <v>5</v>
      </c>
      <c r="C14" s="25" t="s">
        <v>4</v>
      </c>
      <c r="D14" s="25" t="s">
        <v>7</v>
      </c>
      <c r="F14" s="25" t="s">
        <v>22</v>
      </c>
      <c r="G14" s="27">
        <f>SUM(B15:C16)</f>
        <v>1.2337114815948176</v>
      </c>
    </row>
    <row r="15" spans="1:12">
      <c r="A15" s="25" t="s">
        <v>1</v>
      </c>
      <c r="B15" s="27">
        <f>((B3-B9)^2)/B9</f>
        <v>0.12962195299956122</v>
      </c>
      <c r="C15" s="27">
        <f>((C3-C9)^2)/C9</f>
        <v>0.27544665012407016</v>
      </c>
    </row>
    <row r="16" spans="1:12">
      <c r="A16" s="25" t="s">
        <v>2</v>
      </c>
      <c r="B16" s="27">
        <f>((B4-B10)^2)/B10</f>
        <v>0.26516572111078002</v>
      </c>
      <c r="C16" s="27">
        <f>((C4-C10)^2)/C10</f>
        <v>0.56347715736040627</v>
      </c>
      <c r="F16" s="25" t="s">
        <v>10</v>
      </c>
      <c r="G16" s="26">
        <f>(G14/(G14+D5))^0.5</f>
        <v>4.5298637707028071E-2</v>
      </c>
    </row>
    <row r="17" spans="1:14" ht="18">
      <c r="A17" s="25" t="s">
        <v>7</v>
      </c>
      <c r="F17" s="25" t="s">
        <v>23</v>
      </c>
      <c r="G17" s="26">
        <f>(2*(2-1))^0.5</f>
        <v>1.4142135623730951</v>
      </c>
    </row>
    <row r="18" spans="1:14" ht="18">
      <c r="F18" s="25" t="s">
        <v>24</v>
      </c>
      <c r="G18" s="26">
        <f>G16/G17</f>
        <v>3.2030973901152185E-2</v>
      </c>
    </row>
    <row r="19" spans="1:14">
      <c r="G19" s="26"/>
    </row>
    <row r="20" spans="1:14">
      <c r="F20" s="25" t="s">
        <v>25</v>
      </c>
      <c r="G20" s="26">
        <f>(G14/(D5*(2-1)))^0.5</f>
        <v>4.5345184999711151E-2</v>
      </c>
      <c r="I20" s="35" t="s">
        <v>26</v>
      </c>
      <c r="J20" s="35"/>
      <c r="K20" s="35"/>
      <c r="L20" s="35"/>
      <c r="M20" s="35"/>
      <c r="N20" s="35"/>
    </row>
  </sheetData>
  <mergeCells count="2">
    <mergeCell ref="I20:N20"/>
    <mergeCell ref="I10:L10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601"/>
  <sheetViews>
    <sheetView workbookViewId="0"/>
  </sheetViews>
  <sheetFormatPr defaultRowHeight="15"/>
  <cols>
    <col min="1" max="1" width="10" customWidth="1"/>
    <col min="2" max="2" width="12.7109375" bestFit="1" customWidth="1"/>
  </cols>
  <sheetData>
    <row r="1" spans="1:2" ht="31.5">
      <c r="A1" s="1" t="s">
        <v>0</v>
      </c>
      <c r="B1" s="31" t="s">
        <v>16</v>
      </c>
    </row>
    <row r="2" spans="1:2">
      <c r="A2" s="2" t="s">
        <v>1</v>
      </c>
      <c r="B2" s="4" t="s">
        <v>5</v>
      </c>
    </row>
    <row r="3" spans="1:2">
      <c r="A3" s="3" t="s">
        <v>1</v>
      </c>
      <c r="B3" s="5" t="s">
        <v>5</v>
      </c>
    </row>
    <row r="4" spans="1:2">
      <c r="A4" s="3" t="s">
        <v>1</v>
      </c>
      <c r="B4" s="5" t="s">
        <v>5</v>
      </c>
    </row>
    <row r="5" spans="1:2">
      <c r="A5" s="3" t="s">
        <v>1</v>
      </c>
      <c r="B5" s="5" t="s">
        <v>5</v>
      </c>
    </row>
    <row r="6" spans="1:2">
      <c r="A6" s="3" t="s">
        <v>1</v>
      </c>
      <c r="B6" s="5" t="s">
        <v>4</v>
      </c>
    </row>
    <row r="7" spans="1:2">
      <c r="A7" s="3" t="s">
        <v>1</v>
      </c>
      <c r="B7" s="5" t="s">
        <v>5</v>
      </c>
    </row>
    <row r="8" spans="1:2">
      <c r="A8" s="3" t="s">
        <v>1</v>
      </c>
      <c r="B8" s="5" t="s">
        <v>5</v>
      </c>
    </row>
    <row r="9" spans="1:2">
      <c r="A9" s="3" t="s">
        <v>1</v>
      </c>
      <c r="B9" s="5" t="s">
        <v>4</v>
      </c>
    </row>
    <row r="10" spans="1:2">
      <c r="A10" s="3" t="s">
        <v>1</v>
      </c>
      <c r="B10" s="5" t="s">
        <v>5</v>
      </c>
    </row>
    <row r="11" spans="1:2">
      <c r="A11" s="3" t="s">
        <v>1</v>
      </c>
      <c r="B11" s="5" t="s">
        <v>5</v>
      </c>
    </row>
    <row r="12" spans="1:2">
      <c r="A12" s="3" t="s">
        <v>1</v>
      </c>
      <c r="B12" s="5" t="s">
        <v>5</v>
      </c>
    </row>
    <row r="13" spans="1:2">
      <c r="A13" s="3" t="s">
        <v>1</v>
      </c>
      <c r="B13" s="5" t="s">
        <v>5</v>
      </c>
    </row>
    <row r="14" spans="1:2">
      <c r="A14" s="3" t="s">
        <v>1</v>
      </c>
      <c r="B14" s="5" t="s">
        <v>5</v>
      </c>
    </row>
    <row r="15" spans="1:2">
      <c r="A15" s="3" t="s">
        <v>1</v>
      </c>
      <c r="B15" s="5" t="s">
        <v>5</v>
      </c>
    </row>
    <row r="16" spans="1:2">
      <c r="A16" s="3" t="s">
        <v>1</v>
      </c>
      <c r="B16" s="5" t="s">
        <v>5</v>
      </c>
    </row>
    <row r="17" spans="1:2">
      <c r="A17" s="3" t="s">
        <v>1</v>
      </c>
      <c r="B17" s="5" t="s">
        <v>5</v>
      </c>
    </row>
    <row r="18" spans="1:2">
      <c r="A18" s="3" t="s">
        <v>1</v>
      </c>
      <c r="B18" s="5" t="s">
        <v>5</v>
      </c>
    </row>
    <row r="19" spans="1:2">
      <c r="A19" s="3" t="s">
        <v>1</v>
      </c>
      <c r="B19" s="5" t="s">
        <v>4</v>
      </c>
    </row>
    <row r="20" spans="1:2">
      <c r="A20" s="2" t="s">
        <v>1</v>
      </c>
      <c r="B20" s="4" t="s">
        <v>5</v>
      </c>
    </row>
    <row r="21" spans="1:2">
      <c r="A21" s="3" t="s">
        <v>1</v>
      </c>
      <c r="B21" s="5" t="s">
        <v>5</v>
      </c>
    </row>
    <row r="22" spans="1:2">
      <c r="A22" s="3" t="s">
        <v>1</v>
      </c>
      <c r="B22" s="5" t="s">
        <v>5</v>
      </c>
    </row>
    <row r="23" spans="1:2">
      <c r="A23" s="3" t="s">
        <v>1</v>
      </c>
      <c r="B23" s="5" t="s">
        <v>5</v>
      </c>
    </row>
    <row r="24" spans="1:2">
      <c r="A24" s="3" t="s">
        <v>1</v>
      </c>
      <c r="B24" s="5" t="s">
        <v>5</v>
      </c>
    </row>
    <row r="25" spans="1:2">
      <c r="A25" s="3" t="s">
        <v>1</v>
      </c>
      <c r="B25" s="5" t="s">
        <v>5</v>
      </c>
    </row>
    <row r="26" spans="1:2">
      <c r="A26" s="3" t="s">
        <v>1</v>
      </c>
      <c r="B26" s="5" t="s">
        <v>5</v>
      </c>
    </row>
    <row r="27" spans="1:2">
      <c r="A27" s="3" t="s">
        <v>1</v>
      </c>
      <c r="B27" s="5" t="s">
        <v>5</v>
      </c>
    </row>
    <row r="28" spans="1:2">
      <c r="A28" s="3" t="s">
        <v>1</v>
      </c>
      <c r="B28" s="5" t="s">
        <v>5</v>
      </c>
    </row>
    <row r="29" spans="1:2">
      <c r="A29" s="3" t="s">
        <v>1</v>
      </c>
      <c r="B29" s="5" t="s">
        <v>5</v>
      </c>
    </row>
    <row r="30" spans="1:2">
      <c r="A30" s="3" t="s">
        <v>1</v>
      </c>
      <c r="B30" s="5" t="s">
        <v>5</v>
      </c>
    </row>
    <row r="31" spans="1:2">
      <c r="A31" s="3" t="s">
        <v>1</v>
      </c>
      <c r="B31" s="5" t="s">
        <v>5</v>
      </c>
    </row>
    <row r="32" spans="1:2">
      <c r="A32" s="3" t="s">
        <v>1</v>
      </c>
      <c r="B32" s="5" t="s">
        <v>5</v>
      </c>
    </row>
    <row r="33" spans="1:2">
      <c r="A33" s="3" t="s">
        <v>1</v>
      </c>
      <c r="B33" s="5" t="s">
        <v>4</v>
      </c>
    </row>
    <row r="34" spans="1:2">
      <c r="A34" s="3" t="s">
        <v>1</v>
      </c>
      <c r="B34" s="5" t="s">
        <v>5</v>
      </c>
    </row>
    <row r="35" spans="1:2">
      <c r="A35" s="3" t="s">
        <v>1</v>
      </c>
      <c r="B35" s="5" t="s">
        <v>5</v>
      </c>
    </row>
    <row r="36" spans="1:2">
      <c r="A36" s="3" t="s">
        <v>1</v>
      </c>
      <c r="B36" s="5" t="s">
        <v>5</v>
      </c>
    </row>
    <row r="37" spans="1:2">
      <c r="A37" s="3" t="s">
        <v>1</v>
      </c>
      <c r="B37" s="5" t="s">
        <v>5</v>
      </c>
    </row>
    <row r="38" spans="1:2">
      <c r="A38" s="3" t="s">
        <v>1</v>
      </c>
      <c r="B38" s="5" t="s">
        <v>5</v>
      </c>
    </row>
    <row r="39" spans="1:2">
      <c r="A39" s="3" t="s">
        <v>1</v>
      </c>
      <c r="B39" s="5" t="s">
        <v>5</v>
      </c>
    </row>
    <row r="40" spans="1:2">
      <c r="A40" s="2" t="s">
        <v>1</v>
      </c>
      <c r="B40" s="4" t="s">
        <v>4</v>
      </c>
    </row>
    <row r="41" spans="1:2">
      <c r="A41" s="3" t="s">
        <v>1</v>
      </c>
      <c r="B41" s="5" t="s">
        <v>5</v>
      </c>
    </row>
    <row r="42" spans="1:2">
      <c r="A42" s="3" t="s">
        <v>1</v>
      </c>
      <c r="B42" s="5" t="s">
        <v>5</v>
      </c>
    </row>
    <row r="43" spans="1:2">
      <c r="A43" s="3" t="s">
        <v>1</v>
      </c>
      <c r="B43" s="5" t="s">
        <v>5</v>
      </c>
    </row>
    <row r="44" spans="1:2">
      <c r="A44" s="3" t="s">
        <v>1</v>
      </c>
      <c r="B44" s="5" t="s">
        <v>5</v>
      </c>
    </row>
    <row r="45" spans="1:2">
      <c r="A45" s="3" t="s">
        <v>1</v>
      </c>
      <c r="B45" s="5" t="s">
        <v>5</v>
      </c>
    </row>
    <row r="46" spans="1:2">
      <c r="A46" s="3" t="s">
        <v>1</v>
      </c>
      <c r="B46" s="5" t="s">
        <v>5</v>
      </c>
    </row>
    <row r="47" spans="1:2">
      <c r="A47" s="3" t="s">
        <v>1</v>
      </c>
      <c r="B47" s="5" t="s">
        <v>5</v>
      </c>
    </row>
    <row r="48" spans="1:2">
      <c r="A48" s="3" t="s">
        <v>1</v>
      </c>
      <c r="B48" s="5" t="s">
        <v>5</v>
      </c>
    </row>
    <row r="49" spans="1:2">
      <c r="A49" s="3" t="s">
        <v>1</v>
      </c>
      <c r="B49" s="5" t="s">
        <v>5</v>
      </c>
    </row>
    <row r="50" spans="1:2">
      <c r="A50" s="3" t="s">
        <v>1</v>
      </c>
      <c r="B50" s="5" t="s">
        <v>5</v>
      </c>
    </row>
    <row r="51" spans="1:2">
      <c r="A51" s="3" t="s">
        <v>1</v>
      </c>
      <c r="B51" s="5" t="s">
        <v>5</v>
      </c>
    </row>
    <row r="52" spans="1:2">
      <c r="A52" s="3" t="s">
        <v>1</v>
      </c>
      <c r="B52" s="5" t="s">
        <v>5</v>
      </c>
    </row>
    <row r="53" spans="1:2">
      <c r="A53" s="2" t="s">
        <v>1</v>
      </c>
      <c r="B53" s="4" t="s">
        <v>5</v>
      </c>
    </row>
    <row r="54" spans="1:2">
      <c r="A54" s="3" t="s">
        <v>1</v>
      </c>
      <c r="B54" s="5" t="s">
        <v>5</v>
      </c>
    </row>
    <row r="55" spans="1:2">
      <c r="A55" s="3" t="s">
        <v>1</v>
      </c>
      <c r="B55" s="5" t="s">
        <v>5</v>
      </c>
    </row>
    <row r="56" spans="1:2">
      <c r="A56" s="3" t="s">
        <v>1</v>
      </c>
      <c r="B56" s="5" t="s">
        <v>4</v>
      </c>
    </row>
    <row r="57" spans="1:2">
      <c r="A57" s="3" t="s">
        <v>1</v>
      </c>
      <c r="B57" s="5" t="s">
        <v>5</v>
      </c>
    </row>
    <row r="58" spans="1:2">
      <c r="A58" s="3" t="s">
        <v>1</v>
      </c>
      <c r="B58" s="5" t="s">
        <v>5</v>
      </c>
    </row>
    <row r="59" spans="1:2">
      <c r="A59" s="3" t="s">
        <v>1</v>
      </c>
      <c r="B59" s="5" t="s">
        <v>5</v>
      </c>
    </row>
    <row r="60" spans="1:2">
      <c r="A60" s="3" t="s">
        <v>1</v>
      </c>
      <c r="B60" s="5" t="s">
        <v>5</v>
      </c>
    </row>
    <row r="61" spans="1:2">
      <c r="A61" s="3" t="s">
        <v>1</v>
      </c>
      <c r="B61" s="5" t="s">
        <v>5</v>
      </c>
    </row>
    <row r="62" spans="1:2">
      <c r="A62" s="3" t="s">
        <v>1</v>
      </c>
      <c r="B62" s="5" t="s">
        <v>5</v>
      </c>
    </row>
    <row r="63" spans="1:2">
      <c r="A63" s="3" t="s">
        <v>1</v>
      </c>
      <c r="B63" s="5" t="s">
        <v>5</v>
      </c>
    </row>
    <row r="64" spans="1:2">
      <c r="A64" s="3" t="s">
        <v>1</v>
      </c>
      <c r="B64" s="5" t="s">
        <v>5</v>
      </c>
    </row>
    <row r="65" spans="1:2">
      <c r="A65" s="3" t="s">
        <v>1</v>
      </c>
      <c r="B65" s="5" t="s">
        <v>5</v>
      </c>
    </row>
    <row r="66" spans="1:2">
      <c r="A66" s="3" t="s">
        <v>1</v>
      </c>
      <c r="B66" s="5" t="s">
        <v>5</v>
      </c>
    </row>
    <row r="67" spans="1:2">
      <c r="A67" s="3" t="s">
        <v>1</v>
      </c>
      <c r="B67" s="5" t="s">
        <v>5</v>
      </c>
    </row>
    <row r="68" spans="1:2">
      <c r="A68" s="2" t="s">
        <v>1</v>
      </c>
      <c r="B68" s="4" t="s">
        <v>5</v>
      </c>
    </row>
    <row r="69" spans="1:2">
      <c r="A69" s="3" t="s">
        <v>1</v>
      </c>
      <c r="B69" s="5" t="s">
        <v>5</v>
      </c>
    </row>
    <row r="70" spans="1:2">
      <c r="A70" s="3" t="s">
        <v>1</v>
      </c>
      <c r="B70" s="5" t="s">
        <v>5</v>
      </c>
    </row>
    <row r="71" spans="1:2">
      <c r="A71" s="2" t="s">
        <v>1</v>
      </c>
      <c r="B71" s="4" t="s">
        <v>5</v>
      </c>
    </row>
    <row r="72" spans="1:2">
      <c r="A72" s="2" t="s">
        <v>1</v>
      </c>
      <c r="B72" s="4" t="s">
        <v>5</v>
      </c>
    </row>
    <row r="73" spans="1:2">
      <c r="A73" s="2" t="s">
        <v>1</v>
      </c>
      <c r="B73" s="4" t="s">
        <v>5</v>
      </c>
    </row>
    <row r="74" spans="1:2">
      <c r="A74" s="2" t="s">
        <v>1</v>
      </c>
      <c r="B74" s="4" t="s">
        <v>5</v>
      </c>
    </row>
    <row r="75" spans="1:2">
      <c r="A75" s="2" t="s">
        <v>1</v>
      </c>
      <c r="B75" s="4" t="s">
        <v>5</v>
      </c>
    </row>
    <row r="76" spans="1:2">
      <c r="A76" s="3" t="s">
        <v>1</v>
      </c>
      <c r="B76" s="4" t="s">
        <v>5</v>
      </c>
    </row>
    <row r="77" spans="1:2">
      <c r="A77" s="3" t="s">
        <v>1</v>
      </c>
      <c r="B77" s="4" t="s">
        <v>5</v>
      </c>
    </row>
    <row r="78" spans="1:2">
      <c r="A78" s="3" t="s">
        <v>1</v>
      </c>
      <c r="B78" s="4" t="s">
        <v>5</v>
      </c>
    </row>
    <row r="79" spans="1:2">
      <c r="A79" s="3" t="s">
        <v>1</v>
      </c>
      <c r="B79" s="4" t="s">
        <v>5</v>
      </c>
    </row>
    <row r="80" spans="1:2">
      <c r="A80" s="3" t="s">
        <v>1</v>
      </c>
      <c r="B80" s="4" t="s">
        <v>5</v>
      </c>
    </row>
    <row r="81" spans="1:2">
      <c r="A81" s="3" t="s">
        <v>1</v>
      </c>
      <c r="B81" s="4" t="s">
        <v>5</v>
      </c>
    </row>
    <row r="82" spans="1:2">
      <c r="A82" s="3" t="s">
        <v>1</v>
      </c>
      <c r="B82" s="4" t="s">
        <v>5</v>
      </c>
    </row>
    <row r="83" spans="1:2">
      <c r="A83" s="3" t="s">
        <v>1</v>
      </c>
      <c r="B83" s="4" t="s">
        <v>5</v>
      </c>
    </row>
    <row r="84" spans="1:2">
      <c r="A84" s="3" t="s">
        <v>1</v>
      </c>
      <c r="B84" s="4" t="s">
        <v>5</v>
      </c>
    </row>
    <row r="85" spans="1:2">
      <c r="A85" s="3" t="s">
        <v>1</v>
      </c>
      <c r="B85" s="4" t="s">
        <v>5</v>
      </c>
    </row>
    <row r="86" spans="1:2">
      <c r="A86" s="3" t="s">
        <v>1</v>
      </c>
      <c r="B86" s="4" t="s">
        <v>5</v>
      </c>
    </row>
    <row r="87" spans="1:2">
      <c r="A87" s="3" t="s">
        <v>1</v>
      </c>
      <c r="B87" s="4" t="s">
        <v>5</v>
      </c>
    </row>
    <row r="88" spans="1:2">
      <c r="A88" s="3" t="s">
        <v>1</v>
      </c>
      <c r="B88" s="4" t="s">
        <v>5</v>
      </c>
    </row>
    <row r="89" spans="1:2">
      <c r="A89" s="3" t="s">
        <v>1</v>
      </c>
      <c r="B89" s="4" t="s">
        <v>5</v>
      </c>
    </row>
    <row r="90" spans="1:2">
      <c r="A90" s="3" t="s">
        <v>1</v>
      </c>
      <c r="B90" s="4" t="s">
        <v>5</v>
      </c>
    </row>
    <row r="91" spans="1:2">
      <c r="A91" s="3" t="s">
        <v>1</v>
      </c>
      <c r="B91" s="4" t="s">
        <v>5</v>
      </c>
    </row>
    <row r="92" spans="1:2">
      <c r="A92" s="3" t="s">
        <v>1</v>
      </c>
      <c r="B92" s="4" t="s">
        <v>5</v>
      </c>
    </row>
    <row r="93" spans="1:2">
      <c r="A93" s="3" t="s">
        <v>1</v>
      </c>
      <c r="B93" s="4" t="s">
        <v>5</v>
      </c>
    </row>
    <row r="94" spans="1:2">
      <c r="A94" s="3" t="s">
        <v>1</v>
      </c>
      <c r="B94" s="4" t="s">
        <v>5</v>
      </c>
    </row>
    <row r="95" spans="1:2">
      <c r="A95" s="3" t="s">
        <v>1</v>
      </c>
      <c r="B95" s="4" t="s">
        <v>5</v>
      </c>
    </row>
    <row r="96" spans="1:2">
      <c r="A96" s="3" t="s">
        <v>1</v>
      </c>
      <c r="B96" s="4" t="s">
        <v>5</v>
      </c>
    </row>
    <row r="97" spans="1:2">
      <c r="A97" s="3" t="s">
        <v>1</v>
      </c>
      <c r="B97" s="4" t="s">
        <v>5</v>
      </c>
    </row>
    <row r="98" spans="1:2">
      <c r="A98" s="3" t="s">
        <v>1</v>
      </c>
      <c r="B98" s="4" t="s">
        <v>5</v>
      </c>
    </row>
    <row r="99" spans="1:2">
      <c r="A99" s="3" t="s">
        <v>1</v>
      </c>
      <c r="B99" s="4" t="s">
        <v>5</v>
      </c>
    </row>
    <row r="100" spans="1:2">
      <c r="A100" s="3" t="s">
        <v>1</v>
      </c>
      <c r="B100" s="4" t="s">
        <v>5</v>
      </c>
    </row>
    <row r="101" spans="1:2">
      <c r="A101" s="3" t="s">
        <v>1</v>
      </c>
      <c r="B101" s="4" t="s">
        <v>5</v>
      </c>
    </row>
    <row r="102" spans="1:2">
      <c r="A102" s="3" t="s">
        <v>1</v>
      </c>
      <c r="B102" s="4" t="s">
        <v>5</v>
      </c>
    </row>
    <row r="103" spans="1:2">
      <c r="A103" s="3" t="s">
        <v>1</v>
      </c>
      <c r="B103" s="4" t="s">
        <v>5</v>
      </c>
    </row>
    <row r="104" spans="1:2">
      <c r="A104" s="3" t="s">
        <v>1</v>
      </c>
      <c r="B104" s="4" t="s">
        <v>5</v>
      </c>
    </row>
    <row r="105" spans="1:2">
      <c r="A105" s="3" t="s">
        <v>1</v>
      </c>
      <c r="B105" s="4" t="s">
        <v>5</v>
      </c>
    </row>
    <row r="106" spans="1:2">
      <c r="A106" s="3" t="s">
        <v>1</v>
      </c>
      <c r="B106" s="4" t="s">
        <v>5</v>
      </c>
    </row>
    <row r="107" spans="1:2">
      <c r="A107" s="3" t="s">
        <v>1</v>
      </c>
      <c r="B107" s="5" t="s">
        <v>5</v>
      </c>
    </row>
    <row r="108" spans="1:2">
      <c r="A108" s="3" t="s">
        <v>1</v>
      </c>
      <c r="B108" s="5" t="s">
        <v>5</v>
      </c>
    </row>
    <row r="109" spans="1:2">
      <c r="A109" s="3" t="s">
        <v>1</v>
      </c>
      <c r="B109" s="5" t="s">
        <v>4</v>
      </c>
    </row>
    <row r="110" spans="1:2">
      <c r="A110" s="3" t="s">
        <v>1</v>
      </c>
      <c r="B110" s="5" t="s">
        <v>5</v>
      </c>
    </row>
    <row r="111" spans="1:2">
      <c r="A111" s="3" t="s">
        <v>1</v>
      </c>
      <c r="B111" s="5" t="s">
        <v>5</v>
      </c>
    </row>
    <row r="112" spans="1:2">
      <c r="A112" s="3" t="s">
        <v>1</v>
      </c>
      <c r="B112" s="5" t="s">
        <v>5</v>
      </c>
    </row>
    <row r="113" spans="1:2">
      <c r="A113" s="3" t="s">
        <v>1</v>
      </c>
      <c r="B113" s="5" t="s">
        <v>5</v>
      </c>
    </row>
    <row r="114" spans="1:2">
      <c r="A114" s="3" t="s">
        <v>1</v>
      </c>
      <c r="B114" s="5" t="s">
        <v>4</v>
      </c>
    </row>
    <row r="115" spans="1:2">
      <c r="A115" s="3" t="s">
        <v>1</v>
      </c>
      <c r="B115" s="5" t="s">
        <v>5</v>
      </c>
    </row>
    <row r="116" spans="1:2">
      <c r="A116" s="3" t="s">
        <v>1</v>
      </c>
      <c r="B116" s="5" t="s">
        <v>5</v>
      </c>
    </row>
    <row r="117" spans="1:2">
      <c r="A117" s="3" t="s">
        <v>1</v>
      </c>
      <c r="B117" s="5" t="s">
        <v>5</v>
      </c>
    </row>
    <row r="118" spans="1:2">
      <c r="A118" s="3" t="s">
        <v>1</v>
      </c>
      <c r="B118" s="5" t="s">
        <v>5</v>
      </c>
    </row>
    <row r="119" spans="1:2">
      <c r="A119" s="3" t="s">
        <v>1</v>
      </c>
      <c r="B119" s="5" t="s">
        <v>5</v>
      </c>
    </row>
    <row r="120" spans="1:2">
      <c r="A120" s="3" t="s">
        <v>1</v>
      </c>
      <c r="B120" s="5" t="s">
        <v>5</v>
      </c>
    </row>
    <row r="121" spans="1:2">
      <c r="A121" s="3" t="s">
        <v>1</v>
      </c>
      <c r="B121" s="5" t="s">
        <v>5</v>
      </c>
    </row>
    <row r="122" spans="1:2">
      <c r="A122" s="3" t="s">
        <v>1</v>
      </c>
      <c r="B122" s="5" t="s">
        <v>5</v>
      </c>
    </row>
    <row r="123" spans="1:2">
      <c r="A123" s="3" t="s">
        <v>1</v>
      </c>
      <c r="B123" s="5" t="s">
        <v>5</v>
      </c>
    </row>
    <row r="124" spans="1:2">
      <c r="A124" s="3" t="s">
        <v>1</v>
      </c>
      <c r="B124" s="5" t="s">
        <v>5</v>
      </c>
    </row>
    <row r="125" spans="1:2">
      <c r="A125" s="3" t="s">
        <v>1</v>
      </c>
      <c r="B125" s="5" t="s">
        <v>5</v>
      </c>
    </row>
    <row r="126" spans="1:2">
      <c r="A126" s="3" t="s">
        <v>1</v>
      </c>
      <c r="B126" s="5" t="s">
        <v>5</v>
      </c>
    </row>
    <row r="127" spans="1:2">
      <c r="A127" s="3" t="s">
        <v>1</v>
      </c>
      <c r="B127" s="5" t="s">
        <v>4</v>
      </c>
    </row>
    <row r="128" spans="1:2">
      <c r="A128" s="3" t="s">
        <v>1</v>
      </c>
      <c r="B128" s="5" t="s">
        <v>5</v>
      </c>
    </row>
    <row r="129" spans="1:2">
      <c r="A129" s="3" t="s">
        <v>1</v>
      </c>
      <c r="B129" s="5" t="s">
        <v>5</v>
      </c>
    </row>
    <row r="130" spans="1:2">
      <c r="A130" s="3" t="s">
        <v>1</v>
      </c>
      <c r="B130" s="5" t="s">
        <v>5</v>
      </c>
    </row>
    <row r="131" spans="1:2">
      <c r="A131" s="3" t="s">
        <v>1</v>
      </c>
      <c r="B131" s="5" t="s">
        <v>5</v>
      </c>
    </row>
    <row r="132" spans="1:2">
      <c r="A132" s="3" t="s">
        <v>1</v>
      </c>
      <c r="B132" s="5" t="s">
        <v>5</v>
      </c>
    </row>
    <row r="133" spans="1:2">
      <c r="A133" s="3" t="s">
        <v>1</v>
      </c>
      <c r="B133" s="5" t="s">
        <v>5</v>
      </c>
    </row>
    <row r="134" spans="1:2">
      <c r="A134" s="3" t="s">
        <v>1</v>
      </c>
      <c r="B134" s="5" t="s">
        <v>5</v>
      </c>
    </row>
    <row r="135" spans="1:2">
      <c r="A135" s="3" t="s">
        <v>1</v>
      </c>
      <c r="B135" s="5" t="s">
        <v>5</v>
      </c>
    </row>
    <row r="136" spans="1:2">
      <c r="A136" s="3" t="s">
        <v>1</v>
      </c>
      <c r="B136" s="5" t="s">
        <v>5</v>
      </c>
    </row>
    <row r="137" spans="1:2">
      <c r="A137" s="3" t="s">
        <v>1</v>
      </c>
      <c r="B137" s="5" t="s">
        <v>5</v>
      </c>
    </row>
    <row r="138" spans="1:2">
      <c r="A138" s="3" t="s">
        <v>1</v>
      </c>
      <c r="B138" s="5" t="s">
        <v>4</v>
      </c>
    </row>
    <row r="139" spans="1:2">
      <c r="A139" s="3" t="s">
        <v>1</v>
      </c>
      <c r="B139" s="5" t="s">
        <v>5</v>
      </c>
    </row>
    <row r="140" spans="1:2">
      <c r="A140" s="3" t="s">
        <v>1</v>
      </c>
      <c r="B140" s="5" t="s">
        <v>5</v>
      </c>
    </row>
    <row r="141" spans="1:2">
      <c r="A141" s="3" t="s">
        <v>1</v>
      </c>
      <c r="B141" s="5" t="s">
        <v>5</v>
      </c>
    </row>
    <row r="142" spans="1:2">
      <c r="A142" s="3" t="s">
        <v>1</v>
      </c>
      <c r="B142" s="5" t="s">
        <v>5</v>
      </c>
    </row>
    <row r="143" spans="1:2">
      <c r="A143" s="3" t="s">
        <v>1</v>
      </c>
      <c r="B143" s="5" t="s">
        <v>5</v>
      </c>
    </row>
    <row r="144" spans="1:2">
      <c r="A144" s="3" t="s">
        <v>1</v>
      </c>
      <c r="B144" s="5" t="s">
        <v>5</v>
      </c>
    </row>
    <row r="145" spans="1:2">
      <c r="A145" s="3" t="s">
        <v>1</v>
      </c>
      <c r="B145" s="5" t="s">
        <v>5</v>
      </c>
    </row>
    <row r="146" spans="1:2">
      <c r="A146" s="3" t="s">
        <v>1</v>
      </c>
      <c r="B146" s="5" t="s">
        <v>5</v>
      </c>
    </row>
    <row r="147" spans="1:2">
      <c r="A147" s="3" t="s">
        <v>1</v>
      </c>
      <c r="B147" s="5" t="s">
        <v>4</v>
      </c>
    </row>
    <row r="148" spans="1:2">
      <c r="A148" s="3" t="s">
        <v>1</v>
      </c>
      <c r="B148" s="5" t="s">
        <v>5</v>
      </c>
    </row>
    <row r="149" spans="1:2">
      <c r="A149" s="3" t="s">
        <v>1</v>
      </c>
      <c r="B149" s="5" t="s">
        <v>5</v>
      </c>
    </row>
    <row r="150" spans="1:2">
      <c r="A150" s="3" t="s">
        <v>1</v>
      </c>
      <c r="B150" s="5" t="s">
        <v>5</v>
      </c>
    </row>
    <row r="151" spans="1:2">
      <c r="A151" s="3" t="s">
        <v>1</v>
      </c>
      <c r="B151" s="5" t="s">
        <v>5</v>
      </c>
    </row>
    <row r="152" spans="1:2">
      <c r="A152" s="3" t="s">
        <v>1</v>
      </c>
      <c r="B152" s="5" t="s">
        <v>5</v>
      </c>
    </row>
    <row r="153" spans="1:2">
      <c r="A153" s="3" t="s">
        <v>1</v>
      </c>
      <c r="B153" s="5" t="s">
        <v>5</v>
      </c>
    </row>
    <row r="154" spans="1:2">
      <c r="A154" s="3" t="s">
        <v>1</v>
      </c>
      <c r="B154" s="5" t="s">
        <v>5</v>
      </c>
    </row>
    <row r="155" spans="1:2">
      <c r="A155" s="3" t="s">
        <v>1</v>
      </c>
      <c r="B155" s="5" t="s">
        <v>5</v>
      </c>
    </row>
    <row r="156" spans="1:2">
      <c r="A156" s="3" t="s">
        <v>1</v>
      </c>
      <c r="B156" s="5" t="s">
        <v>5</v>
      </c>
    </row>
    <row r="157" spans="1:2">
      <c r="A157" s="3" t="s">
        <v>1</v>
      </c>
      <c r="B157" s="5" t="s">
        <v>4</v>
      </c>
    </row>
    <row r="158" spans="1:2">
      <c r="A158" s="3" t="s">
        <v>1</v>
      </c>
      <c r="B158" s="5" t="s">
        <v>5</v>
      </c>
    </row>
    <row r="159" spans="1:2">
      <c r="A159" s="3" t="s">
        <v>1</v>
      </c>
      <c r="B159" s="5" t="s">
        <v>5</v>
      </c>
    </row>
    <row r="160" spans="1:2">
      <c r="A160" s="3" t="s">
        <v>1</v>
      </c>
      <c r="B160" s="5" t="s">
        <v>5</v>
      </c>
    </row>
    <row r="161" spans="1:2">
      <c r="A161" s="3" t="s">
        <v>1</v>
      </c>
      <c r="B161" s="5" t="s">
        <v>4</v>
      </c>
    </row>
    <row r="162" spans="1:2">
      <c r="A162" s="3" t="s">
        <v>1</v>
      </c>
      <c r="B162" s="5" t="s">
        <v>5</v>
      </c>
    </row>
    <row r="163" spans="1:2">
      <c r="A163" s="3" t="s">
        <v>1</v>
      </c>
      <c r="B163" s="5" t="s">
        <v>4</v>
      </c>
    </row>
    <row r="164" spans="1:2">
      <c r="A164" s="3" t="s">
        <v>1</v>
      </c>
      <c r="B164" s="5" t="s">
        <v>5</v>
      </c>
    </row>
    <row r="165" spans="1:2">
      <c r="A165" s="3" t="s">
        <v>1</v>
      </c>
      <c r="B165" s="5" t="s">
        <v>5</v>
      </c>
    </row>
    <row r="166" spans="1:2">
      <c r="A166" s="3" t="s">
        <v>1</v>
      </c>
      <c r="B166" s="5" t="s">
        <v>5</v>
      </c>
    </row>
    <row r="167" spans="1:2">
      <c r="A167" s="3" t="s">
        <v>1</v>
      </c>
      <c r="B167" s="5" t="s">
        <v>5</v>
      </c>
    </row>
    <row r="168" spans="1:2">
      <c r="A168" s="3" t="s">
        <v>1</v>
      </c>
      <c r="B168" s="5" t="s">
        <v>5</v>
      </c>
    </row>
    <row r="169" spans="1:2">
      <c r="A169" s="3" t="s">
        <v>1</v>
      </c>
      <c r="B169" s="5" t="s">
        <v>5</v>
      </c>
    </row>
    <row r="170" spans="1:2">
      <c r="A170" s="3" t="s">
        <v>1</v>
      </c>
      <c r="B170" s="5" t="s">
        <v>4</v>
      </c>
    </row>
    <row r="171" spans="1:2">
      <c r="A171" s="3" t="s">
        <v>1</v>
      </c>
      <c r="B171" s="5" t="s">
        <v>5</v>
      </c>
    </row>
    <row r="172" spans="1:2">
      <c r="A172" s="3" t="s">
        <v>1</v>
      </c>
      <c r="B172" s="5" t="s">
        <v>5</v>
      </c>
    </row>
    <row r="173" spans="1:2">
      <c r="A173" s="3" t="s">
        <v>1</v>
      </c>
      <c r="B173" s="5" t="s">
        <v>5</v>
      </c>
    </row>
    <row r="174" spans="1:2">
      <c r="A174" s="3" t="s">
        <v>1</v>
      </c>
      <c r="B174" s="5" t="s">
        <v>4</v>
      </c>
    </row>
    <row r="175" spans="1:2">
      <c r="A175" s="3" t="s">
        <v>1</v>
      </c>
      <c r="B175" s="5" t="s">
        <v>5</v>
      </c>
    </row>
    <row r="176" spans="1:2">
      <c r="A176" s="3" t="s">
        <v>1</v>
      </c>
      <c r="B176" s="5" t="s">
        <v>5</v>
      </c>
    </row>
    <row r="177" spans="1:2">
      <c r="A177" s="3" t="s">
        <v>1</v>
      </c>
      <c r="B177" s="5" t="s">
        <v>5</v>
      </c>
    </row>
    <row r="178" spans="1:2">
      <c r="A178" s="3" t="s">
        <v>1</v>
      </c>
      <c r="B178" s="5" t="s">
        <v>5</v>
      </c>
    </row>
    <row r="179" spans="1:2">
      <c r="A179" s="3" t="s">
        <v>1</v>
      </c>
      <c r="B179" s="5" t="s">
        <v>5</v>
      </c>
    </row>
    <row r="180" spans="1:2">
      <c r="A180" s="3" t="s">
        <v>1</v>
      </c>
      <c r="B180" s="5" t="s">
        <v>5</v>
      </c>
    </row>
    <row r="181" spans="1:2">
      <c r="A181" s="3" t="s">
        <v>1</v>
      </c>
      <c r="B181" s="5" t="s">
        <v>5</v>
      </c>
    </row>
    <row r="182" spans="1:2">
      <c r="A182" s="3" t="s">
        <v>1</v>
      </c>
      <c r="B182" s="5" t="s">
        <v>5</v>
      </c>
    </row>
    <row r="183" spans="1:2">
      <c r="A183" s="3" t="s">
        <v>1</v>
      </c>
      <c r="B183" s="5" t="s">
        <v>5</v>
      </c>
    </row>
    <row r="184" spans="1:2">
      <c r="A184" s="3" t="s">
        <v>1</v>
      </c>
      <c r="B184" s="5" t="s">
        <v>5</v>
      </c>
    </row>
    <row r="185" spans="1:2">
      <c r="A185" s="3" t="s">
        <v>1</v>
      </c>
      <c r="B185" s="5" t="s">
        <v>5</v>
      </c>
    </row>
    <row r="186" spans="1:2">
      <c r="A186" s="3" t="s">
        <v>1</v>
      </c>
      <c r="B186" s="5" t="s">
        <v>4</v>
      </c>
    </row>
    <row r="187" spans="1:2">
      <c r="A187" s="3" t="s">
        <v>1</v>
      </c>
      <c r="B187" s="5" t="s">
        <v>5</v>
      </c>
    </row>
    <row r="188" spans="1:2">
      <c r="A188" s="3" t="s">
        <v>1</v>
      </c>
      <c r="B188" s="5" t="s">
        <v>5</v>
      </c>
    </row>
    <row r="189" spans="1:2">
      <c r="A189" s="3" t="s">
        <v>1</v>
      </c>
      <c r="B189" s="5" t="s">
        <v>5</v>
      </c>
    </row>
    <row r="190" spans="1:2">
      <c r="A190" s="3" t="s">
        <v>1</v>
      </c>
      <c r="B190" s="5" t="s">
        <v>5</v>
      </c>
    </row>
    <row r="191" spans="1:2">
      <c r="A191" s="3" t="s">
        <v>1</v>
      </c>
      <c r="B191" s="5" t="s">
        <v>5</v>
      </c>
    </row>
    <row r="192" spans="1:2">
      <c r="A192" s="3" t="s">
        <v>1</v>
      </c>
      <c r="B192" s="5" t="s">
        <v>5</v>
      </c>
    </row>
    <row r="193" spans="1:2">
      <c r="A193" s="3" t="s">
        <v>1</v>
      </c>
      <c r="B193" s="5" t="s">
        <v>5</v>
      </c>
    </row>
    <row r="194" spans="1:2">
      <c r="A194" s="3" t="s">
        <v>1</v>
      </c>
      <c r="B194" s="5" t="s">
        <v>5</v>
      </c>
    </row>
    <row r="195" spans="1:2">
      <c r="A195" s="3" t="s">
        <v>1</v>
      </c>
      <c r="B195" s="5" t="s">
        <v>5</v>
      </c>
    </row>
    <row r="196" spans="1:2">
      <c r="A196" s="3" t="s">
        <v>1</v>
      </c>
      <c r="B196" s="5" t="s">
        <v>5</v>
      </c>
    </row>
    <row r="197" spans="1:2">
      <c r="A197" s="3" t="s">
        <v>1</v>
      </c>
      <c r="B197" s="5" t="s">
        <v>5</v>
      </c>
    </row>
    <row r="198" spans="1:2">
      <c r="A198" s="3" t="s">
        <v>1</v>
      </c>
      <c r="B198" s="5" t="s">
        <v>5</v>
      </c>
    </row>
    <row r="199" spans="1:2">
      <c r="A199" s="3" t="s">
        <v>1</v>
      </c>
      <c r="B199" s="5" t="s">
        <v>5</v>
      </c>
    </row>
    <row r="200" spans="1:2">
      <c r="A200" s="3" t="s">
        <v>1</v>
      </c>
      <c r="B200" s="5" t="s">
        <v>4</v>
      </c>
    </row>
    <row r="201" spans="1:2">
      <c r="A201" s="3" t="s">
        <v>1</v>
      </c>
      <c r="B201" s="5" t="s">
        <v>5</v>
      </c>
    </row>
    <row r="202" spans="1:2">
      <c r="A202" s="3" t="s">
        <v>1</v>
      </c>
      <c r="B202" s="5" t="s">
        <v>5</v>
      </c>
    </row>
    <row r="203" spans="1:2">
      <c r="A203" s="3" t="s">
        <v>1</v>
      </c>
      <c r="B203" s="5" t="s">
        <v>5</v>
      </c>
    </row>
    <row r="204" spans="1:2">
      <c r="A204" s="3" t="s">
        <v>1</v>
      </c>
      <c r="B204" s="5" t="s">
        <v>5</v>
      </c>
    </row>
    <row r="205" spans="1:2">
      <c r="A205" s="3" t="s">
        <v>1</v>
      </c>
      <c r="B205" s="5" t="s">
        <v>5</v>
      </c>
    </row>
    <row r="206" spans="1:2">
      <c r="A206" s="3" t="s">
        <v>1</v>
      </c>
      <c r="B206" s="5" t="s">
        <v>4</v>
      </c>
    </row>
    <row r="207" spans="1:2">
      <c r="A207" s="3" t="s">
        <v>1</v>
      </c>
      <c r="B207" s="5" t="s">
        <v>5</v>
      </c>
    </row>
    <row r="208" spans="1:2">
      <c r="A208" s="3" t="s">
        <v>1</v>
      </c>
      <c r="B208" s="5" t="s">
        <v>5</v>
      </c>
    </row>
    <row r="209" spans="1:2">
      <c r="A209" s="3" t="s">
        <v>1</v>
      </c>
      <c r="B209" s="5" t="s">
        <v>5</v>
      </c>
    </row>
    <row r="210" spans="1:2">
      <c r="A210" s="3" t="s">
        <v>1</v>
      </c>
      <c r="B210" s="5" t="s">
        <v>5</v>
      </c>
    </row>
    <row r="211" spans="1:2">
      <c r="A211" s="3" t="s">
        <v>1</v>
      </c>
      <c r="B211" s="5" t="s">
        <v>5</v>
      </c>
    </row>
    <row r="212" spans="1:2">
      <c r="A212" s="3" t="s">
        <v>1</v>
      </c>
      <c r="B212" s="5" t="s">
        <v>5</v>
      </c>
    </row>
    <row r="213" spans="1:2">
      <c r="A213" s="3" t="s">
        <v>1</v>
      </c>
      <c r="B213" s="5" t="s">
        <v>4</v>
      </c>
    </row>
    <row r="214" spans="1:2">
      <c r="A214" s="3" t="s">
        <v>1</v>
      </c>
      <c r="B214" s="5" t="s">
        <v>5</v>
      </c>
    </row>
    <row r="215" spans="1:2">
      <c r="A215" s="3" t="s">
        <v>1</v>
      </c>
      <c r="B215" s="5" t="s">
        <v>5</v>
      </c>
    </row>
    <row r="216" spans="1:2">
      <c r="A216" s="3" t="s">
        <v>1</v>
      </c>
      <c r="B216" s="5" t="s">
        <v>5</v>
      </c>
    </row>
    <row r="217" spans="1:2">
      <c r="A217" s="3" t="s">
        <v>1</v>
      </c>
      <c r="B217" s="5" t="s">
        <v>5</v>
      </c>
    </row>
    <row r="218" spans="1:2">
      <c r="A218" s="3" t="s">
        <v>1</v>
      </c>
      <c r="B218" s="5" t="s">
        <v>5</v>
      </c>
    </row>
    <row r="219" spans="1:2">
      <c r="A219" s="3" t="s">
        <v>1</v>
      </c>
      <c r="B219" s="5" t="s">
        <v>5</v>
      </c>
    </row>
    <row r="220" spans="1:2">
      <c r="A220" s="3" t="s">
        <v>1</v>
      </c>
      <c r="B220" s="5" t="s">
        <v>5</v>
      </c>
    </row>
    <row r="221" spans="1:2">
      <c r="A221" s="3" t="s">
        <v>1</v>
      </c>
      <c r="B221" s="5" t="s">
        <v>5</v>
      </c>
    </row>
    <row r="222" spans="1:2">
      <c r="A222" s="3" t="s">
        <v>1</v>
      </c>
      <c r="B222" s="5" t="s">
        <v>5</v>
      </c>
    </row>
    <row r="223" spans="1:2">
      <c r="A223" s="3" t="s">
        <v>1</v>
      </c>
      <c r="B223" s="5" t="s">
        <v>5</v>
      </c>
    </row>
    <row r="224" spans="1:2">
      <c r="A224" s="3" t="s">
        <v>1</v>
      </c>
      <c r="B224" s="5" t="s">
        <v>4</v>
      </c>
    </row>
    <row r="225" spans="1:2">
      <c r="A225" s="3" t="s">
        <v>1</v>
      </c>
      <c r="B225" s="5" t="s">
        <v>5</v>
      </c>
    </row>
    <row r="226" spans="1:2">
      <c r="A226" s="3" t="s">
        <v>1</v>
      </c>
      <c r="B226" s="5" t="s">
        <v>5</v>
      </c>
    </row>
    <row r="227" spans="1:2">
      <c r="A227" s="3" t="s">
        <v>1</v>
      </c>
      <c r="B227" s="5" t="s">
        <v>5</v>
      </c>
    </row>
    <row r="228" spans="1:2">
      <c r="A228" s="3" t="s">
        <v>1</v>
      </c>
      <c r="B228" s="5" t="s">
        <v>5</v>
      </c>
    </row>
    <row r="229" spans="1:2">
      <c r="A229" s="3" t="s">
        <v>1</v>
      </c>
      <c r="B229" s="5" t="s">
        <v>5</v>
      </c>
    </row>
    <row r="230" spans="1:2">
      <c r="A230" s="3" t="s">
        <v>1</v>
      </c>
      <c r="B230" s="5" t="s">
        <v>5</v>
      </c>
    </row>
    <row r="231" spans="1:2">
      <c r="A231" s="3" t="s">
        <v>1</v>
      </c>
      <c r="B231" s="5" t="s">
        <v>5</v>
      </c>
    </row>
    <row r="232" spans="1:2">
      <c r="A232" s="3" t="s">
        <v>1</v>
      </c>
      <c r="B232" s="5" t="s">
        <v>5</v>
      </c>
    </row>
    <row r="233" spans="1:2">
      <c r="A233" s="3" t="s">
        <v>1</v>
      </c>
      <c r="B233" s="5" t="s">
        <v>5</v>
      </c>
    </row>
    <row r="234" spans="1:2">
      <c r="A234" s="3" t="s">
        <v>1</v>
      </c>
      <c r="B234" s="5" t="s">
        <v>5</v>
      </c>
    </row>
    <row r="235" spans="1:2">
      <c r="A235" s="3" t="s">
        <v>1</v>
      </c>
      <c r="B235" s="5" t="s">
        <v>5</v>
      </c>
    </row>
    <row r="236" spans="1:2">
      <c r="A236" s="3" t="s">
        <v>1</v>
      </c>
      <c r="B236" s="5" t="s">
        <v>5</v>
      </c>
    </row>
    <row r="237" spans="1:2">
      <c r="A237" s="3" t="s">
        <v>1</v>
      </c>
      <c r="B237" s="5" t="s">
        <v>5</v>
      </c>
    </row>
    <row r="238" spans="1:2">
      <c r="A238" s="3" t="s">
        <v>1</v>
      </c>
      <c r="B238" s="5" t="s">
        <v>5</v>
      </c>
    </row>
    <row r="239" spans="1:2">
      <c r="A239" s="3" t="s">
        <v>1</v>
      </c>
      <c r="B239" s="5" t="s">
        <v>5</v>
      </c>
    </row>
    <row r="240" spans="1:2">
      <c r="A240" s="3" t="s">
        <v>1</v>
      </c>
      <c r="B240" s="5" t="s">
        <v>5</v>
      </c>
    </row>
    <row r="241" spans="1:2">
      <c r="A241" s="3" t="s">
        <v>1</v>
      </c>
      <c r="B241" s="5" t="s">
        <v>5</v>
      </c>
    </row>
    <row r="242" spans="1:2">
      <c r="A242" s="3" t="s">
        <v>1</v>
      </c>
      <c r="B242" s="5" t="s">
        <v>4</v>
      </c>
    </row>
    <row r="243" spans="1:2">
      <c r="A243" s="3" t="s">
        <v>1</v>
      </c>
      <c r="B243" s="5" t="s">
        <v>5</v>
      </c>
    </row>
    <row r="244" spans="1:2">
      <c r="A244" s="3" t="s">
        <v>1</v>
      </c>
      <c r="B244" s="5" t="s">
        <v>5</v>
      </c>
    </row>
    <row r="245" spans="1:2">
      <c r="A245" s="3" t="s">
        <v>1</v>
      </c>
      <c r="B245" s="5" t="s">
        <v>5</v>
      </c>
    </row>
    <row r="246" spans="1:2">
      <c r="A246" s="3" t="s">
        <v>1</v>
      </c>
      <c r="B246" s="5" t="s">
        <v>5</v>
      </c>
    </row>
    <row r="247" spans="1:2">
      <c r="A247" s="3" t="s">
        <v>1</v>
      </c>
      <c r="B247" s="5" t="s">
        <v>5</v>
      </c>
    </row>
    <row r="248" spans="1:2">
      <c r="A248" s="3" t="s">
        <v>1</v>
      </c>
      <c r="B248" s="5" t="s">
        <v>5</v>
      </c>
    </row>
    <row r="249" spans="1:2">
      <c r="A249" s="3" t="s">
        <v>1</v>
      </c>
      <c r="B249" s="5" t="s">
        <v>5</v>
      </c>
    </row>
    <row r="250" spans="1:2">
      <c r="A250" s="3" t="s">
        <v>1</v>
      </c>
      <c r="B250" s="5" t="s">
        <v>5</v>
      </c>
    </row>
    <row r="251" spans="1:2">
      <c r="A251" s="3" t="s">
        <v>1</v>
      </c>
      <c r="B251" s="5" t="s">
        <v>5</v>
      </c>
    </row>
    <row r="252" spans="1:2">
      <c r="A252" s="3" t="s">
        <v>1</v>
      </c>
      <c r="B252" s="5" t="s">
        <v>5</v>
      </c>
    </row>
    <row r="253" spans="1:2">
      <c r="A253" s="3" t="s">
        <v>1</v>
      </c>
      <c r="B253" s="5" t="s">
        <v>5</v>
      </c>
    </row>
    <row r="254" spans="1:2">
      <c r="A254" s="3" t="s">
        <v>1</v>
      </c>
      <c r="B254" s="5" t="s">
        <v>5</v>
      </c>
    </row>
    <row r="255" spans="1:2">
      <c r="A255" s="3" t="s">
        <v>1</v>
      </c>
      <c r="B255" s="5" t="s">
        <v>5</v>
      </c>
    </row>
    <row r="256" spans="1:2">
      <c r="A256" s="3" t="s">
        <v>1</v>
      </c>
      <c r="B256" s="5" t="s">
        <v>5</v>
      </c>
    </row>
    <row r="257" spans="1:2">
      <c r="A257" s="3" t="s">
        <v>1</v>
      </c>
      <c r="B257" s="5" t="s">
        <v>4</v>
      </c>
    </row>
    <row r="258" spans="1:2">
      <c r="A258" s="3" t="s">
        <v>1</v>
      </c>
      <c r="B258" s="5" t="s">
        <v>5</v>
      </c>
    </row>
    <row r="259" spans="1:2">
      <c r="A259" s="3" t="s">
        <v>1</v>
      </c>
      <c r="B259" s="5" t="s">
        <v>5</v>
      </c>
    </row>
    <row r="260" spans="1:2">
      <c r="A260" s="3" t="s">
        <v>1</v>
      </c>
      <c r="B260" s="5" t="s">
        <v>5</v>
      </c>
    </row>
    <row r="261" spans="1:2">
      <c r="A261" s="3" t="s">
        <v>1</v>
      </c>
      <c r="B261" s="5" t="s">
        <v>5</v>
      </c>
    </row>
    <row r="262" spans="1:2">
      <c r="A262" s="3" t="s">
        <v>1</v>
      </c>
      <c r="B262" s="5" t="s">
        <v>5</v>
      </c>
    </row>
    <row r="263" spans="1:2">
      <c r="A263" s="3" t="s">
        <v>1</v>
      </c>
      <c r="B263" s="5" t="s">
        <v>5</v>
      </c>
    </row>
    <row r="264" spans="1:2">
      <c r="A264" s="3" t="s">
        <v>1</v>
      </c>
      <c r="B264" s="5" t="s">
        <v>5</v>
      </c>
    </row>
    <row r="265" spans="1:2">
      <c r="A265" s="3" t="s">
        <v>1</v>
      </c>
      <c r="B265" s="5" t="s">
        <v>5</v>
      </c>
    </row>
    <row r="266" spans="1:2">
      <c r="A266" s="3" t="s">
        <v>1</v>
      </c>
      <c r="B266" s="5" t="s">
        <v>5</v>
      </c>
    </row>
    <row r="267" spans="1:2">
      <c r="A267" s="3" t="s">
        <v>1</v>
      </c>
      <c r="B267" s="5" t="s">
        <v>5</v>
      </c>
    </row>
    <row r="268" spans="1:2">
      <c r="A268" s="3" t="s">
        <v>1</v>
      </c>
      <c r="B268" s="5" t="s">
        <v>5</v>
      </c>
    </row>
    <row r="269" spans="1:2">
      <c r="A269" s="3" t="s">
        <v>1</v>
      </c>
      <c r="B269" s="5" t="s">
        <v>5</v>
      </c>
    </row>
    <row r="270" spans="1:2">
      <c r="A270" s="3" t="s">
        <v>1</v>
      </c>
      <c r="B270" s="5" t="s">
        <v>5</v>
      </c>
    </row>
    <row r="271" spans="1:2">
      <c r="A271" s="3" t="s">
        <v>1</v>
      </c>
      <c r="B271" s="5" t="s">
        <v>5</v>
      </c>
    </row>
    <row r="272" spans="1:2">
      <c r="A272" s="3" t="s">
        <v>1</v>
      </c>
      <c r="B272" s="5" t="s">
        <v>5</v>
      </c>
    </row>
    <row r="273" spans="1:2">
      <c r="A273" s="3" t="s">
        <v>1</v>
      </c>
      <c r="B273" s="5" t="s">
        <v>5</v>
      </c>
    </row>
    <row r="274" spans="1:2">
      <c r="A274" s="3" t="s">
        <v>1</v>
      </c>
      <c r="B274" s="5" t="s">
        <v>5</v>
      </c>
    </row>
    <row r="275" spans="1:2">
      <c r="A275" s="3" t="s">
        <v>1</v>
      </c>
      <c r="B275" s="5" t="s">
        <v>4</v>
      </c>
    </row>
    <row r="276" spans="1:2">
      <c r="A276" s="3" t="s">
        <v>1</v>
      </c>
      <c r="B276" s="5" t="s">
        <v>5</v>
      </c>
    </row>
    <row r="277" spans="1:2">
      <c r="A277" s="3" t="s">
        <v>1</v>
      </c>
      <c r="B277" s="5" t="s">
        <v>5</v>
      </c>
    </row>
    <row r="278" spans="1:2">
      <c r="A278" s="3" t="s">
        <v>1</v>
      </c>
      <c r="B278" s="5" t="s">
        <v>5</v>
      </c>
    </row>
    <row r="279" spans="1:2">
      <c r="A279" s="3" t="s">
        <v>1</v>
      </c>
      <c r="B279" s="5" t="s">
        <v>5</v>
      </c>
    </row>
    <row r="280" spans="1:2">
      <c r="A280" s="3" t="s">
        <v>1</v>
      </c>
      <c r="B280" s="5" t="s">
        <v>4</v>
      </c>
    </row>
    <row r="281" spans="1:2">
      <c r="A281" s="3" t="s">
        <v>1</v>
      </c>
      <c r="B281" s="5" t="s">
        <v>5</v>
      </c>
    </row>
    <row r="282" spans="1:2">
      <c r="A282" s="3" t="s">
        <v>1</v>
      </c>
      <c r="B282" s="5" t="s">
        <v>5</v>
      </c>
    </row>
    <row r="283" spans="1:2">
      <c r="A283" s="3" t="s">
        <v>1</v>
      </c>
      <c r="B283" s="5" t="s">
        <v>5</v>
      </c>
    </row>
    <row r="284" spans="1:2">
      <c r="A284" s="3" t="s">
        <v>1</v>
      </c>
      <c r="B284" s="5" t="s">
        <v>5</v>
      </c>
    </row>
    <row r="285" spans="1:2">
      <c r="A285" s="3" t="s">
        <v>1</v>
      </c>
      <c r="B285" s="5" t="s">
        <v>5</v>
      </c>
    </row>
    <row r="286" spans="1:2">
      <c r="A286" s="3" t="s">
        <v>1</v>
      </c>
      <c r="B286" s="5" t="s">
        <v>5</v>
      </c>
    </row>
    <row r="287" spans="1:2">
      <c r="A287" s="3" t="s">
        <v>1</v>
      </c>
      <c r="B287" s="5" t="s">
        <v>5</v>
      </c>
    </row>
    <row r="288" spans="1:2">
      <c r="A288" s="3" t="s">
        <v>1</v>
      </c>
      <c r="B288" s="5" t="s">
        <v>5</v>
      </c>
    </row>
    <row r="289" spans="1:2">
      <c r="A289" s="2" t="s">
        <v>1</v>
      </c>
      <c r="B289" s="4" t="s">
        <v>5</v>
      </c>
    </row>
    <row r="290" spans="1:2">
      <c r="A290" s="3" t="s">
        <v>1</v>
      </c>
      <c r="B290" s="5" t="s">
        <v>5</v>
      </c>
    </row>
    <row r="291" spans="1:2">
      <c r="A291" s="3" t="s">
        <v>1</v>
      </c>
      <c r="B291" s="5" t="s">
        <v>5</v>
      </c>
    </row>
    <row r="292" spans="1:2">
      <c r="A292" s="3" t="s">
        <v>1</v>
      </c>
      <c r="B292" s="5" t="s">
        <v>5</v>
      </c>
    </row>
    <row r="293" spans="1:2">
      <c r="A293" s="3" t="s">
        <v>1</v>
      </c>
      <c r="B293" s="5" t="s">
        <v>5</v>
      </c>
    </row>
    <row r="294" spans="1:2">
      <c r="A294" s="3" t="s">
        <v>1</v>
      </c>
      <c r="B294" s="5" t="s">
        <v>5</v>
      </c>
    </row>
    <row r="295" spans="1:2">
      <c r="A295" s="3" t="s">
        <v>1</v>
      </c>
      <c r="B295" s="5" t="s">
        <v>5</v>
      </c>
    </row>
    <row r="296" spans="1:2">
      <c r="A296" s="3" t="s">
        <v>1</v>
      </c>
      <c r="B296" s="5" t="s">
        <v>4</v>
      </c>
    </row>
    <row r="297" spans="1:2">
      <c r="A297" s="3" t="s">
        <v>1</v>
      </c>
      <c r="B297" s="5" t="s">
        <v>5</v>
      </c>
    </row>
    <row r="298" spans="1:2">
      <c r="A298" s="3" t="s">
        <v>1</v>
      </c>
      <c r="B298" s="5" t="s">
        <v>5</v>
      </c>
    </row>
    <row r="299" spans="1:2">
      <c r="A299" s="3" t="s">
        <v>1</v>
      </c>
      <c r="B299" s="5" t="s">
        <v>4</v>
      </c>
    </row>
    <row r="300" spans="1:2">
      <c r="A300" s="3" t="s">
        <v>1</v>
      </c>
      <c r="B300" s="5" t="s">
        <v>5</v>
      </c>
    </row>
    <row r="301" spans="1:2">
      <c r="A301" s="3" t="s">
        <v>1</v>
      </c>
      <c r="B301" s="5" t="s">
        <v>5</v>
      </c>
    </row>
    <row r="302" spans="1:2">
      <c r="A302" s="3" t="s">
        <v>1</v>
      </c>
      <c r="B302" s="5" t="s">
        <v>4</v>
      </c>
    </row>
    <row r="303" spans="1:2">
      <c r="A303" s="3" t="s">
        <v>1</v>
      </c>
      <c r="B303" s="5" t="s">
        <v>5</v>
      </c>
    </row>
    <row r="304" spans="1:2">
      <c r="A304" s="3" t="s">
        <v>1</v>
      </c>
      <c r="B304" s="5" t="s">
        <v>5</v>
      </c>
    </row>
    <row r="305" spans="1:2">
      <c r="A305" s="3" t="s">
        <v>1</v>
      </c>
      <c r="B305" s="5" t="s">
        <v>5</v>
      </c>
    </row>
    <row r="306" spans="1:2">
      <c r="A306" s="3" t="s">
        <v>1</v>
      </c>
      <c r="B306" s="5" t="s">
        <v>5</v>
      </c>
    </row>
    <row r="307" spans="1:2">
      <c r="A307" s="3" t="s">
        <v>1</v>
      </c>
      <c r="B307" s="5" t="s">
        <v>5</v>
      </c>
    </row>
    <row r="308" spans="1:2">
      <c r="A308" s="3" t="s">
        <v>1</v>
      </c>
      <c r="B308" s="5" t="s">
        <v>5</v>
      </c>
    </row>
    <row r="309" spans="1:2">
      <c r="A309" s="3" t="s">
        <v>1</v>
      </c>
      <c r="B309" s="5" t="s">
        <v>5</v>
      </c>
    </row>
    <row r="310" spans="1:2">
      <c r="A310" s="3" t="s">
        <v>1</v>
      </c>
      <c r="B310" s="5" t="s">
        <v>5</v>
      </c>
    </row>
    <row r="311" spans="1:2">
      <c r="A311" s="3" t="s">
        <v>1</v>
      </c>
      <c r="B311" s="5" t="s">
        <v>5</v>
      </c>
    </row>
    <row r="312" spans="1:2">
      <c r="A312" s="3" t="s">
        <v>1</v>
      </c>
      <c r="B312" s="5" t="s">
        <v>5</v>
      </c>
    </row>
    <row r="313" spans="1:2">
      <c r="A313" s="3" t="s">
        <v>1</v>
      </c>
      <c r="B313" s="5" t="s">
        <v>5</v>
      </c>
    </row>
    <row r="314" spans="1:2">
      <c r="A314" s="3" t="s">
        <v>1</v>
      </c>
      <c r="B314" s="5" t="s">
        <v>5</v>
      </c>
    </row>
    <row r="315" spans="1:2">
      <c r="A315" s="3" t="s">
        <v>1</v>
      </c>
      <c r="B315" s="5" t="s">
        <v>5</v>
      </c>
    </row>
    <row r="316" spans="1:2">
      <c r="A316" s="3" t="s">
        <v>1</v>
      </c>
      <c r="B316" s="5" t="s">
        <v>5</v>
      </c>
    </row>
    <row r="317" spans="1:2">
      <c r="A317" s="3" t="s">
        <v>1</v>
      </c>
      <c r="B317" s="5" t="s">
        <v>5</v>
      </c>
    </row>
    <row r="318" spans="1:2">
      <c r="A318" s="3" t="s">
        <v>1</v>
      </c>
      <c r="B318" s="5" t="s">
        <v>5</v>
      </c>
    </row>
    <row r="319" spans="1:2">
      <c r="A319" s="3" t="s">
        <v>1</v>
      </c>
      <c r="B319" s="5" t="s">
        <v>4</v>
      </c>
    </row>
    <row r="320" spans="1:2">
      <c r="A320" s="3" t="s">
        <v>1</v>
      </c>
      <c r="B320" s="5" t="s">
        <v>5</v>
      </c>
    </row>
    <row r="321" spans="1:2">
      <c r="A321" s="3" t="s">
        <v>1</v>
      </c>
      <c r="B321" s="5" t="s">
        <v>5</v>
      </c>
    </row>
    <row r="322" spans="1:2">
      <c r="A322" s="3" t="s">
        <v>1</v>
      </c>
      <c r="B322" s="5" t="s">
        <v>5</v>
      </c>
    </row>
    <row r="323" spans="1:2">
      <c r="A323" s="3" t="s">
        <v>1</v>
      </c>
      <c r="B323" s="5" t="s">
        <v>5</v>
      </c>
    </row>
    <row r="324" spans="1:2">
      <c r="A324" s="3" t="s">
        <v>1</v>
      </c>
      <c r="B324" s="5" t="s">
        <v>5</v>
      </c>
    </row>
    <row r="325" spans="1:2">
      <c r="A325" s="3" t="s">
        <v>1</v>
      </c>
      <c r="B325" s="5" t="s">
        <v>5</v>
      </c>
    </row>
    <row r="326" spans="1:2">
      <c r="A326" s="3" t="s">
        <v>1</v>
      </c>
      <c r="B326" s="5" t="s">
        <v>5</v>
      </c>
    </row>
    <row r="327" spans="1:2">
      <c r="A327" s="3" t="s">
        <v>1</v>
      </c>
      <c r="B327" s="5" t="s">
        <v>5</v>
      </c>
    </row>
    <row r="328" spans="1:2">
      <c r="A328" s="3" t="s">
        <v>1</v>
      </c>
      <c r="B328" s="5" t="s">
        <v>5</v>
      </c>
    </row>
    <row r="329" spans="1:2">
      <c r="A329" s="3" t="s">
        <v>1</v>
      </c>
      <c r="B329" s="5" t="s">
        <v>5</v>
      </c>
    </row>
    <row r="330" spans="1:2">
      <c r="A330" s="3" t="s">
        <v>1</v>
      </c>
      <c r="B330" s="5" t="s">
        <v>5</v>
      </c>
    </row>
    <row r="331" spans="1:2">
      <c r="A331" s="3" t="s">
        <v>1</v>
      </c>
      <c r="B331" s="5" t="s">
        <v>5</v>
      </c>
    </row>
    <row r="332" spans="1:2">
      <c r="A332" s="3" t="s">
        <v>1</v>
      </c>
      <c r="B332" s="5" t="s">
        <v>5</v>
      </c>
    </row>
    <row r="333" spans="1:2">
      <c r="A333" s="3" t="s">
        <v>1</v>
      </c>
      <c r="B333" s="5" t="s">
        <v>5</v>
      </c>
    </row>
    <row r="334" spans="1:2">
      <c r="A334" s="3" t="s">
        <v>1</v>
      </c>
      <c r="B334" s="5" t="s">
        <v>5</v>
      </c>
    </row>
    <row r="335" spans="1:2">
      <c r="A335" s="2" t="s">
        <v>1</v>
      </c>
      <c r="B335" s="4" t="s">
        <v>5</v>
      </c>
    </row>
    <row r="336" spans="1:2">
      <c r="A336" s="3" t="s">
        <v>1</v>
      </c>
      <c r="B336" s="5" t="s">
        <v>5</v>
      </c>
    </row>
    <row r="337" spans="1:2">
      <c r="A337" s="3" t="s">
        <v>1</v>
      </c>
      <c r="B337" s="5" t="s">
        <v>5</v>
      </c>
    </row>
    <row r="338" spans="1:2">
      <c r="A338" s="2" t="s">
        <v>1</v>
      </c>
      <c r="B338" s="4" t="s">
        <v>5</v>
      </c>
    </row>
    <row r="339" spans="1:2">
      <c r="A339" s="3" t="s">
        <v>1</v>
      </c>
      <c r="B339" s="5" t="s">
        <v>4</v>
      </c>
    </row>
    <row r="340" spans="1:2">
      <c r="A340" s="3" t="s">
        <v>1</v>
      </c>
      <c r="B340" s="5" t="s">
        <v>5</v>
      </c>
    </row>
    <row r="341" spans="1:2">
      <c r="A341" s="3" t="s">
        <v>1</v>
      </c>
      <c r="B341" s="5" t="s">
        <v>5</v>
      </c>
    </row>
    <row r="342" spans="1:2">
      <c r="A342" s="3" t="s">
        <v>1</v>
      </c>
      <c r="B342" s="5" t="s">
        <v>5</v>
      </c>
    </row>
    <row r="343" spans="1:2">
      <c r="A343" s="3" t="s">
        <v>1</v>
      </c>
      <c r="B343" s="5" t="s">
        <v>5</v>
      </c>
    </row>
    <row r="344" spans="1:2">
      <c r="A344" s="3" t="s">
        <v>1</v>
      </c>
      <c r="B344" s="5" t="s">
        <v>5</v>
      </c>
    </row>
    <row r="345" spans="1:2">
      <c r="A345" s="3" t="s">
        <v>1</v>
      </c>
      <c r="B345" s="5" t="s">
        <v>5</v>
      </c>
    </row>
    <row r="346" spans="1:2">
      <c r="A346" s="3" t="s">
        <v>1</v>
      </c>
      <c r="B346" s="5" t="s">
        <v>5</v>
      </c>
    </row>
    <row r="347" spans="1:2">
      <c r="A347" s="3" t="s">
        <v>1</v>
      </c>
      <c r="B347" s="5" t="s">
        <v>5</v>
      </c>
    </row>
    <row r="348" spans="1:2">
      <c r="A348" s="3" t="s">
        <v>1</v>
      </c>
      <c r="B348" s="5" t="s">
        <v>5</v>
      </c>
    </row>
    <row r="349" spans="1:2">
      <c r="A349" s="2" t="s">
        <v>1</v>
      </c>
      <c r="B349" s="4" t="s">
        <v>5</v>
      </c>
    </row>
    <row r="350" spans="1:2">
      <c r="A350" s="3" t="s">
        <v>1</v>
      </c>
      <c r="B350" s="5" t="s">
        <v>5</v>
      </c>
    </row>
    <row r="351" spans="1:2">
      <c r="A351" s="3" t="s">
        <v>1</v>
      </c>
      <c r="B351" s="5" t="s">
        <v>5</v>
      </c>
    </row>
    <row r="352" spans="1:2">
      <c r="A352" s="3" t="s">
        <v>1</v>
      </c>
      <c r="B352" s="5" t="s">
        <v>5</v>
      </c>
    </row>
    <row r="353" spans="1:2">
      <c r="A353" s="2" t="s">
        <v>1</v>
      </c>
      <c r="B353" s="4" t="s">
        <v>5</v>
      </c>
    </row>
    <row r="354" spans="1:2">
      <c r="A354" s="3" t="s">
        <v>1</v>
      </c>
      <c r="B354" s="5" t="s">
        <v>5</v>
      </c>
    </row>
    <row r="355" spans="1:2">
      <c r="A355" s="3" t="s">
        <v>1</v>
      </c>
      <c r="B355" s="5" t="s">
        <v>5</v>
      </c>
    </row>
    <row r="356" spans="1:2">
      <c r="A356" s="3" t="s">
        <v>1</v>
      </c>
      <c r="B356" s="5" t="s">
        <v>5</v>
      </c>
    </row>
    <row r="357" spans="1:2">
      <c r="A357" s="3" t="s">
        <v>1</v>
      </c>
      <c r="B357" s="5" t="s">
        <v>5</v>
      </c>
    </row>
    <row r="358" spans="1:2">
      <c r="A358" s="3" t="s">
        <v>1</v>
      </c>
      <c r="B358" s="5" t="s">
        <v>5</v>
      </c>
    </row>
    <row r="359" spans="1:2">
      <c r="A359" s="3" t="s">
        <v>1</v>
      </c>
      <c r="B359" s="5" t="s">
        <v>5</v>
      </c>
    </row>
    <row r="360" spans="1:2">
      <c r="A360" s="3" t="s">
        <v>1</v>
      </c>
      <c r="B360" s="5" t="s">
        <v>5</v>
      </c>
    </row>
    <row r="361" spans="1:2">
      <c r="A361" s="3" t="s">
        <v>1</v>
      </c>
      <c r="B361" s="5" t="s">
        <v>5</v>
      </c>
    </row>
    <row r="362" spans="1:2">
      <c r="A362" s="3" t="s">
        <v>1</v>
      </c>
      <c r="B362" s="5" t="s">
        <v>5</v>
      </c>
    </row>
    <row r="363" spans="1:2">
      <c r="A363" s="3" t="s">
        <v>1</v>
      </c>
      <c r="B363" s="5" t="s">
        <v>5</v>
      </c>
    </row>
    <row r="364" spans="1:2">
      <c r="A364" s="3" t="s">
        <v>1</v>
      </c>
      <c r="B364" s="5" t="s">
        <v>5</v>
      </c>
    </row>
    <row r="365" spans="1:2">
      <c r="A365" s="3" t="s">
        <v>1</v>
      </c>
      <c r="B365" s="5" t="s">
        <v>5</v>
      </c>
    </row>
    <row r="366" spans="1:2">
      <c r="A366" s="3" t="s">
        <v>1</v>
      </c>
      <c r="B366" s="5" t="s">
        <v>5</v>
      </c>
    </row>
    <row r="367" spans="1:2">
      <c r="A367" s="2" t="s">
        <v>1</v>
      </c>
      <c r="B367" s="4" t="s">
        <v>5</v>
      </c>
    </row>
    <row r="368" spans="1:2">
      <c r="A368" s="3" t="s">
        <v>1</v>
      </c>
      <c r="B368" s="5" t="s">
        <v>5</v>
      </c>
    </row>
    <row r="369" spans="1:2">
      <c r="A369" s="3" t="s">
        <v>1</v>
      </c>
      <c r="B369" s="5" t="s">
        <v>5</v>
      </c>
    </row>
    <row r="370" spans="1:2">
      <c r="A370" s="3" t="s">
        <v>1</v>
      </c>
      <c r="B370" s="5" t="s">
        <v>5</v>
      </c>
    </row>
    <row r="371" spans="1:2">
      <c r="A371" s="3" t="s">
        <v>1</v>
      </c>
      <c r="B371" s="5" t="s">
        <v>5</v>
      </c>
    </row>
    <row r="372" spans="1:2">
      <c r="A372" s="3" t="s">
        <v>1</v>
      </c>
      <c r="B372" s="5" t="s">
        <v>5</v>
      </c>
    </row>
    <row r="373" spans="1:2">
      <c r="A373" s="3" t="s">
        <v>1</v>
      </c>
      <c r="B373" s="5" t="s">
        <v>5</v>
      </c>
    </row>
    <row r="374" spans="1:2">
      <c r="A374" s="3" t="s">
        <v>1</v>
      </c>
      <c r="B374" s="5" t="s">
        <v>5</v>
      </c>
    </row>
    <row r="375" spans="1:2">
      <c r="A375" s="3" t="s">
        <v>1</v>
      </c>
      <c r="B375" s="5" t="s">
        <v>5</v>
      </c>
    </row>
    <row r="376" spans="1:2">
      <c r="A376" s="3" t="s">
        <v>1</v>
      </c>
      <c r="B376" s="5" t="s">
        <v>5</v>
      </c>
    </row>
    <row r="377" spans="1:2">
      <c r="A377" s="3" t="s">
        <v>1</v>
      </c>
      <c r="B377" s="5" t="s">
        <v>5</v>
      </c>
    </row>
    <row r="378" spans="1:2">
      <c r="A378" s="3" t="s">
        <v>1</v>
      </c>
      <c r="B378" s="5" t="s">
        <v>5</v>
      </c>
    </row>
    <row r="379" spans="1:2">
      <c r="A379" s="3" t="s">
        <v>1</v>
      </c>
      <c r="B379" s="5" t="s">
        <v>5</v>
      </c>
    </row>
    <row r="380" spans="1:2">
      <c r="A380" s="3" t="s">
        <v>1</v>
      </c>
      <c r="B380" s="5" t="s">
        <v>5</v>
      </c>
    </row>
    <row r="381" spans="1:2">
      <c r="A381" s="3" t="s">
        <v>1</v>
      </c>
      <c r="B381" s="5" t="s">
        <v>5</v>
      </c>
    </row>
    <row r="382" spans="1:2">
      <c r="A382" s="3" t="s">
        <v>1</v>
      </c>
      <c r="B382" s="5" t="s">
        <v>5</v>
      </c>
    </row>
    <row r="383" spans="1:2">
      <c r="A383" s="3" t="s">
        <v>1</v>
      </c>
      <c r="B383" s="5" t="s">
        <v>5</v>
      </c>
    </row>
    <row r="384" spans="1:2">
      <c r="A384" s="3" t="s">
        <v>1</v>
      </c>
      <c r="B384" s="5" t="s">
        <v>4</v>
      </c>
    </row>
    <row r="385" spans="1:2">
      <c r="A385" s="3" t="s">
        <v>1</v>
      </c>
      <c r="B385" s="5" t="s">
        <v>5</v>
      </c>
    </row>
    <row r="386" spans="1:2">
      <c r="A386" s="3" t="s">
        <v>1</v>
      </c>
      <c r="B386" s="5" t="s">
        <v>5</v>
      </c>
    </row>
    <row r="387" spans="1:2">
      <c r="A387" s="3" t="s">
        <v>1</v>
      </c>
      <c r="B387" s="5" t="s">
        <v>5</v>
      </c>
    </row>
    <row r="388" spans="1:2">
      <c r="A388" s="3" t="s">
        <v>1</v>
      </c>
      <c r="B388" s="5" t="s">
        <v>5</v>
      </c>
    </row>
    <row r="389" spans="1:2">
      <c r="A389" s="3" t="s">
        <v>1</v>
      </c>
      <c r="B389" s="5" t="s">
        <v>4</v>
      </c>
    </row>
    <row r="390" spans="1:2">
      <c r="A390" s="3" t="s">
        <v>1</v>
      </c>
      <c r="B390" s="5" t="s">
        <v>5</v>
      </c>
    </row>
    <row r="391" spans="1:2">
      <c r="A391" s="3" t="s">
        <v>1</v>
      </c>
      <c r="B391" s="5" t="s">
        <v>4</v>
      </c>
    </row>
    <row r="392" spans="1:2">
      <c r="A392" s="3" t="s">
        <v>1</v>
      </c>
      <c r="B392" s="5" t="s">
        <v>5</v>
      </c>
    </row>
    <row r="393" spans="1:2">
      <c r="A393" s="3" t="s">
        <v>1</v>
      </c>
      <c r="B393" s="5" t="s">
        <v>5</v>
      </c>
    </row>
    <row r="394" spans="1:2">
      <c r="A394" s="3" t="s">
        <v>1</v>
      </c>
      <c r="B394" s="5" t="s">
        <v>5</v>
      </c>
    </row>
    <row r="395" spans="1:2">
      <c r="A395" s="3" t="s">
        <v>1</v>
      </c>
      <c r="B395" s="5" t="s">
        <v>5</v>
      </c>
    </row>
    <row r="396" spans="1:2">
      <c r="A396" s="3" t="s">
        <v>1</v>
      </c>
      <c r="B396" s="5" t="s">
        <v>5</v>
      </c>
    </row>
    <row r="397" spans="1:2">
      <c r="A397" s="3" t="s">
        <v>1</v>
      </c>
      <c r="B397" s="5" t="s">
        <v>5</v>
      </c>
    </row>
    <row r="398" spans="1:2">
      <c r="A398" s="3" t="s">
        <v>1</v>
      </c>
      <c r="B398" s="5" t="s">
        <v>5</v>
      </c>
    </row>
    <row r="399" spans="1:2">
      <c r="A399" s="3" t="s">
        <v>1</v>
      </c>
      <c r="B399" s="5" t="s">
        <v>5</v>
      </c>
    </row>
    <row r="400" spans="1:2">
      <c r="A400" s="3" t="s">
        <v>1</v>
      </c>
      <c r="B400" s="5" t="s">
        <v>4</v>
      </c>
    </row>
    <row r="401" spans="1:2">
      <c r="A401" s="3" t="s">
        <v>1</v>
      </c>
      <c r="B401" s="5" t="s">
        <v>5</v>
      </c>
    </row>
    <row r="402" spans="1:2">
      <c r="A402" s="3" t="s">
        <v>1</v>
      </c>
      <c r="B402" s="5" t="s">
        <v>4</v>
      </c>
    </row>
    <row r="403" spans="1:2">
      <c r="A403" s="3" t="s">
        <v>1</v>
      </c>
      <c r="B403" s="5" t="s">
        <v>5</v>
      </c>
    </row>
    <row r="404" spans="1:2">
      <c r="A404" s="3" t="s">
        <v>1</v>
      </c>
      <c r="B404" s="5" t="s">
        <v>5</v>
      </c>
    </row>
    <row r="405" spans="1:2">
      <c r="A405" s="3" t="s">
        <v>2</v>
      </c>
      <c r="B405" s="5" t="s">
        <v>5</v>
      </c>
    </row>
    <row r="406" spans="1:2">
      <c r="A406" s="2" t="s">
        <v>2</v>
      </c>
      <c r="B406" s="4" t="s">
        <v>5</v>
      </c>
    </row>
    <row r="407" spans="1:2">
      <c r="A407" s="3" t="s">
        <v>2</v>
      </c>
      <c r="B407" s="5" t="s">
        <v>5</v>
      </c>
    </row>
    <row r="408" spans="1:2">
      <c r="A408" s="3" t="s">
        <v>2</v>
      </c>
      <c r="B408" s="5" t="s">
        <v>5</v>
      </c>
    </row>
    <row r="409" spans="1:2">
      <c r="A409" s="3" t="s">
        <v>2</v>
      </c>
      <c r="B409" s="5" t="s">
        <v>5</v>
      </c>
    </row>
    <row r="410" spans="1:2">
      <c r="A410" s="3" t="s">
        <v>2</v>
      </c>
      <c r="B410" s="5" t="s">
        <v>4</v>
      </c>
    </row>
    <row r="411" spans="1:2">
      <c r="A411" s="3" t="s">
        <v>2</v>
      </c>
      <c r="B411" s="5" t="s">
        <v>5</v>
      </c>
    </row>
    <row r="412" spans="1:2">
      <c r="A412" s="3" t="s">
        <v>2</v>
      </c>
      <c r="B412" s="5" t="s">
        <v>5</v>
      </c>
    </row>
    <row r="413" spans="1:2">
      <c r="A413" s="3" t="s">
        <v>2</v>
      </c>
      <c r="B413" s="5" t="s">
        <v>5</v>
      </c>
    </row>
    <row r="414" spans="1:2">
      <c r="A414" s="3" t="s">
        <v>2</v>
      </c>
      <c r="B414" s="5" t="s">
        <v>5</v>
      </c>
    </row>
    <row r="415" spans="1:2">
      <c r="A415" s="3" t="s">
        <v>2</v>
      </c>
      <c r="B415" s="5" t="s">
        <v>5</v>
      </c>
    </row>
    <row r="416" spans="1:2">
      <c r="A416" s="3" t="s">
        <v>2</v>
      </c>
      <c r="B416" s="5" t="s">
        <v>5</v>
      </c>
    </row>
    <row r="417" spans="1:2">
      <c r="A417" s="3" t="s">
        <v>2</v>
      </c>
      <c r="B417" s="5" t="s">
        <v>5</v>
      </c>
    </row>
    <row r="418" spans="1:2">
      <c r="A418" s="3" t="s">
        <v>2</v>
      </c>
      <c r="B418" s="5" t="s">
        <v>5</v>
      </c>
    </row>
    <row r="419" spans="1:2">
      <c r="A419" s="3" t="s">
        <v>2</v>
      </c>
      <c r="B419" s="5" t="s">
        <v>4</v>
      </c>
    </row>
    <row r="420" spans="1:2">
      <c r="A420" s="3" t="s">
        <v>2</v>
      </c>
      <c r="B420" s="5" t="s">
        <v>5</v>
      </c>
    </row>
    <row r="421" spans="1:2">
      <c r="A421" s="3" t="s">
        <v>2</v>
      </c>
      <c r="B421" s="5" t="s">
        <v>5</v>
      </c>
    </row>
    <row r="422" spans="1:2">
      <c r="A422" s="3" t="s">
        <v>2</v>
      </c>
      <c r="B422" s="5" t="s">
        <v>4</v>
      </c>
    </row>
    <row r="423" spans="1:2">
      <c r="A423" s="3" t="s">
        <v>2</v>
      </c>
      <c r="B423" s="5" t="s">
        <v>5</v>
      </c>
    </row>
    <row r="424" spans="1:2">
      <c r="A424" s="3" t="s">
        <v>2</v>
      </c>
      <c r="B424" s="5" t="s">
        <v>5</v>
      </c>
    </row>
    <row r="425" spans="1:2">
      <c r="A425" s="3" t="s">
        <v>2</v>
      </c>
      <c r="B425" s="5" t="s">
        <v>4</v>
      </c>
    </row>
    <row r="426" spans="1:2">
      <c r="A426" s="3" t="s">
        <v>2</v>
      </c>
      <c r="B426" s="5" t="s">
        <v>5</v>
      </c>
    </row>
    <row r="427" spans="1:2">
      <c r="A427" s="3" t="s">
        <v>2</v>
      </c>
      <c r="B427" s="5" t="s">
        <v>5</v>
      </c>
    </row>
    <row r="428" spans="1:2">
      <c r="A428" s="3" t="s">
        <v>2</v>
      </c>
      <c r="B428" s="5" t="s">
        <v>5</v>
      </c>
    </row>
    <row r="429" spans="1:2">
      <c r="A429" s="3" t="s">
        <v>2</v>
      </c>
      <c r="B429" s="5" t="s">
        <v>5</v>
      </c>
    </row>
    <row r="430" spans="1:2">
      <c r="A430" s="3" t="s">
        <v>2</v>
      </c>
      <c r="B430" s="5" t="s">
        <v>5</v>
      </c>
    </row>
    <row r="431" spans="1:2">
      <c r="A431" s="3" t="s">
        <v>2</v>
      </c>
      <c r="B431" s="5" t="s">
        <v>5</v>
      </c>
    </row>
    <row r="432" spans="1:2">
      <c r="A432" s="3" t="s">
        <v>2</v>
      </c>
      <c r="B432" s="5" t="s">
        <v>5</v>
      </c>
    </row>
    <row r="433" spans="1:2">
      <c r="A433" s="3" t="s">
        <v>2</v>
      </c>
      <c r="B433" s="5" t="s">
        <v>5</v>
      </c>
    </row>
    <row r="434" spans="1:2">
      <c r="A434" s="3" t="s">
        <v>2</v>
      </c>
      <c r="B434" s="5" t="s">
        <v>5</v>
      </c>
    </row>
    <row r="435" spans="1:2">
      <c r="A435" s="3" t="s">
        <v>2</v>
      </c>
      <c r="B435" s="5" t="s">
        <v>5</v>
      </c>
    </row>
    <row r="436" spans="1:2">
      <c r="A436" s="3" t="s">
        <v>2</v>
      </c>
      <c r="B436" s="5" t="s">
        <v>5</v>
      </c>
    </row>
    <row r="437" spans="1:2">
      <c r="A437" s="3" t="s">
        <v>2</v>
      </c>
      <c r="B437" s="5" t="s">
        <v>5</v>
      </c>
    </row>
    <row r="438" spans="1:2">
      <c r="A438" s="3" t="s">
        <v>2</v>
      </c>
      <c r="B438" s="5" t="s">
        <v>5</v>
      </c>
    </row>
    <row r="439" spans="1:2">
      <c r="A439" s="3" t="s">
        <v>2</v>
      </c>
      <c r="B439" s="5" t="s">
        <v>5</v>
      </c>
    </row>
    <row r="440" spans="1:2">
      <c r="A440" s="3" t="s">
        <v>2</v>
      </c>
      <c r="B440" s="5" t="s">
        <v>5</v>
      </c>
    </row>
    <row r="441" spans="1:2">
      <c r="A441" s="3" t="s">
        <v>2</v>
      </c>
      <c r="B441" s="5" t="s">
        <v>5</v>
      </c>
    </row>
    <row r="442" spans="1:2">
      <c r="A442" s="3" t="s">
        <v>2</v>
      </c>
      <c r="B442" s="5" t="s">
        <v>5</v>
      </c>
    </row>
    <row r="443" spans="1:2">
      <c r="A443" s="3" t="s">
        <v>2</v>
      </c>
      <c r="B443" s="5" t="s">
        <v>5</v>
      </c>
    </row>
    <row r="444" spans="1:2">
      <c r="A444" s="3" t="s">
        <v>2</v>
      </c>
      <c r="B444" s="5" t="s">
        <v>5</v>
      </c>
    </row>
    <row r="445" spans="1:2">
      <c r="A445" s="3" t="s">
        <v>2</v>
      </c>
      <c r="B445" s="5" t="s">
        <v>5</v>
      </c>
    </row>
    <row r="446" spans="1:2">
      <c r="A446" s="3" t="s">
        <v>2</v>
      </c>
      <c r="B446" s="5" t="s">
        <v>5</v>
      </c>
    </row>
    <row r="447" spans="1:2">
      <c r="A447" s="3" t="s">
        <v>2</v>
      </c>
      <c r="B447" s="5" t="s">
        <v>5</v>
      </c>
    </row>
    <row r="448" spans="1:2">
      <c r="A448" s="3" t="s">
        <v>2</v>
      </c>
      <c r="B448" s="5" t="s">
        <v>5</v>
      </c>
    </row>
    <row r="449" spans="1:2">
      <c r="A449" s="3" t="s">
        <v>2</v>
      </c>
      <c r="B449" s="5" t="s">
        <v>5</v>
      </c>
    </row>
    <row r="450" spans="1:2">
      <c r="A450" s="3" t="s">
        <v>2</v>
      </c>
      <c r="B450" s="5" t="s">
        <v>5</v>
      </c>
    </row>
    <row r="451" spans="1:2">
      <c r="A451" s="3" t="s">
        <v>2</v>
      </c>
      <c r="B451" s="5" t="s">
        <v>5</v>
      </c>
    </row>
    <row r="452" spans="1:2">
      <c r="A452" s="3" t="s">
        <v>2</v>
      </c>
      <c r="B452" s="5" t="s">
        <v>5</v>
      </c>
    </row>
    <row r="453" spans="1:2">
      <c r="A453" s="3" t="s">
        <v>2</v>
      </c>
      <c r="B453" s="5" t="s">
        <v>5</v>
      </c>
    </row>
    <row r="454" spans="1:2">
      <c r="A454" s="3" t="s">
        <v>2</v>
      </c>
      <c r="B454" s="5" t="s">
        <v>5</v>
      </c>
    </row>
    <row r="455" spans="1:2">
      <c r="A455" s="3" t="s">
        <v>2</v>
      </c>
      <c r="B455" s="5" t="s">
        <v>5</v>
      </c>
    </row>
    <row r="456" spans="1:2">
      <c r="A456" s="3" t="s">
        <v>2</v>
      </c>
      <c r="B456" s="5" t="s">
        <v>4</v>
      </c>
    </row>
    <row r="457" spans="1:2">
      <c r="A457" s="3" t="s">
        <v>2</v>
      </c>
      <c r="B457" s="5" t="s">
        <v>5</v>
      </c>
    </row>
    <row r="458" spans="1:2">
      <c r="A458" s="3" t="s">
        <v>2</v>
      </c>
      <c r="B458" s="5" t="s">
        <v>5</v>
      </c>
    </row>
    <row r="459" spans="1:2">
      <c r="A459" s="3" t="s">
        <v>2</v>
      </c>
      <c r="B459" s="5" t="s">
        <v>5</v>
      </c>
    </row>
    <row r="460" spans="1:2">
      <c r="A460" s="3" t="s">
        <v>2</v>
      </c>
      <c r="B460" s="5" t="s">
        <v>5</v>
      </c>
    </row>
    <row r="461" spans="1:2">
      <c r="A461" s="3" t="s">
        <v>2</v>
      </c>
      <c r="B461" s="5" t="s">
        <v>5</v>
      </c>
    </row>
    <row r="462" spans="1:2">
      <c r="A462" s="3" t="s">
        <v>2</v>
      </c>
      <c r="B462" s="5" t="s">
        <v>5</v>
      </c>
    </row>
    <row r="463" spans="1:2">
      <c r="A463" s="3" t="s">
        <v>2</v>
      </c>
      <c r="B463" s="5" t="s">
        <v>5</v>
      </c>
    </row>
    <row r="464" spans="1:2">
      <c r="A464" s="3" t="s">
        <v>2</v>
      </c>
      <c r="B464" s="5" t="s">
        <v>5</v>
      </c>
    </row>
    <row r="465" spans="1:2">
      <c r="A465" s="3" t="s">
        <v>2</v>
      </c>
      <c r="B465" s="5" t="s">
        <v>5</v>
      </c>
    </row>
    <row r="466" spans="1:2">
      <c r="A466" s="3" t="s">
        <v>2</v>
      </c>
      <c r="B466" s="5" t="s">
        <v>5</v>
      </c>
    </row>
    <row r="467" spans="1:2">
      <c r="A467" s="3" t="s">
        <v>2</v>
      </c>
      <c r="B467" s="5" t="s">
        <v>4</v>
      </c>
    </row>
    <row r="468" spans="1:2">
      <c r="A468" s="3" t="s">
        <v>2</v>
      </c>
      <c r="B468" s="5" t="s">
        <v>5</v>
      </c>
    </row>
    <row r="469" spans="1:2">
      <c r="A469" s="3" t="s">
        <v>2</v>
      </c>
      <c r="B469" s="5" t="s">
        <v>5</v>
      </c>
    </row>
    <row r="470" spans="1:2">
      <c r="A470" s="3" t="s">
        <v>2</v>
      </c>
      <c r="B470" s="5" t="s">
        <v>5</v>
      </c>
    </row>
    <row r="471" spans="1:2">
      <c r="A471" s="2" t="s">
        <v>2</v>
      </c>
      <c r="B471" s="4" t="s">
        <v>5</v>
      </c>
    </row>
    <row r="472" spans="1:2">
      <c r="A472" s="2" t="s">
        <v>2</v>
      </c>
      <c r="B472" s="4" t="s">
        <v>5</v>
      </c>
    </row>
    <row r="473" spans="1:2">
      <c r="A473" s="2" t="s">
        <v>2</v>
      </c>
      <c r="B473" s="4" t="s">
        <v>5</v>
      </c>
    </row>
    <row r="474" spans="1:2">
      <c r="A474" s="2" t="s">
        <v>2</v>
      </c>
      <c r="B474" s="4" t="s">
        <v>5</v>
      </c>
    </row>
    <row r="475" spans="1:2">
      <c r="A475" s="2" t="s">
        <v>2</v>
      </c>
      <c r="B475" s="4" t="s">
        <v>5</v>
      </c>
    </row>
    <row r="476" spans="1:2">
      <c r="A476" s="3" t="s">
        <v>2</v>
      </c>
      <c r="B476" s="5" t="s">
        <v>5</v>
      </c>
    </row>
    <row r="477" spans="1:2">
      <c r="A477" s="3" t="s">
        <v>2</v>
      </c>
      <c r="B477" s="5" t="s">
        <v>5</v>
      </c>
    </row>
    <row r="478" spans="1:2">
      <c r="A478" s="3" t="s">
        <v>2</v>
      </c>
      <c r="B478" s="5" t="s">
        <v>5</v>
      </c>
    </row>
    <row r="479" spans="1:2">
      <c r="A479" s="3" t="s">
        <v>2</v>
      </c>
      <c r="B479" s="5" t="s">
        <v>5</v>
      </c>
    </row>
    <row r="480" spans="1:2">
      <c r="A480" s="3" t="s">
        <v>2</v>
      </c>
      <c r="B480" s="5" t="s">
        <v>5</v>
      </c>
    </row>
    <row r="481" spans="1:2">
      <c r="A481" s="3" t="s">
        <v>2</v>
      </c>
      <c r="B481" s="5" t="s">
        <v>5</v>
      </c>
    </row>
    <row r="482" spans="1:2">
      <c r="A482" s="3" t="s">
        <v>2</v>
      </c>
      <c r="B482" s="5" t="s">
        <v>5</v>
      </c>
    </row>
    <row r="483" spans="1:2">
      <c r="A483" s="3" t="s">
        <v>2</v>
      </c>
      <c r="B483" s="5" t="s">
        <v>5</v>
      </c>
    </row>
    <row r="484" spans="1:2">
      <c r="A484" s="3" t="s">
        <v>2</v>
      </c>
      <c r="B484" s="5" t="s">
        <v>5</v>
      </c>
    </row>
    <row r="485" spans="1:2">
      <c r="A485" s="3" t="s">
        <v>2</v>
      </c>
      <c r="B485" s="5" t="s">
        <v>5</v>
      </c>
    </row>
    <row r="486" spans="1:2">
      <c r="A486" s="3" t="s">
        <v>2</v>
      </c>
      <c r="B486" s="5" t="s">
        <v>5</v>
      </c>
    </row>
    <row r="487" spans="1:2">
      <c r="A487" s="3" t="s">
        <v>2</v>
      </c>
      <c r="B487" s="5" t="s">
        <v>5</v>
      </c>
    </row>
    <row r="488" spans="1:2">
      <c r="A488" s="3" t="s">
        <v>2</v>
      </c>
      <c r="B488" s="5" t="s">
        <v>5</v>
      </c>
    </row>
    <row r="489" spans="1:2">
      <c r="A489" s="3" t="s">
        <v>2</v>
      </c>
      <c r="B489" s="5" t="s">
        <v>5</v>
      </c>
    </row>
    <row r="490" spans="1:2">
      <c r="A490" s="3" t="s">
        <v>2</v>
      </c>
      <c r="B490" s="5" t="s">
        <v>5</v>
      </c>
    </row>
    <row r="491" spans="1:2">
      <c r="A491" s="3" t="s">
        <v>2</v>
      </c>
      <c r="B491" s="5" t="s">
        <v>5</v>
      </c>
    </row>
    <row r="492" spans="1:2">
      <c r="A492" s="3" t="s">
        <v>2</v>
      </c>
      <c r="B492" s="5" t="s">
        <v>5</v>
      </c>
    </row>
    <row r="493" spans="1:2">
      <c r="A493" s="3" t="s">
        <v>2</v>
      </c>
      <c r="B493" s="5" t="s">
        <v>5</v>
      </c>
    </row>
    <row r="494" spans="1:2">
      <c r="A494" s="3" t="s">
        <v>2</v>
      </c>
      <c r="B494" s="5" t="s">
        <v>5</v>
      </c>
    </row>
    <row r="495" spans="1:2">
      <c r="A495" s="3" t="s">
        <v>2</v>
      </c>
      <c r="B495" s="5" t="s">
        <v>5</v>
      </c>
    </row>
    <row r="496" spans="1:2">
      <c r="A496" s="3" t="s">
        <v>2</v>
      </c>
      <c r="B496" s="5" t="s">
        <v>5</v>
      </c>
    </row>
    <row r="497" spans="1:2">
      <c r="A497" s="3" t="s">
        <v>2</v>
      </c>
      <c r="B497" s="5" t="s">
        <v>5</v>
      </c>
    </row>
    <row r="498" spans="1:2">
      <c r="A498" s="3" t="s">
        <v>2</v>
      </c>
      <c r="B498" s="5" t="s">
        <v>4</v>
      </c>
    </row>
    <row r="499" spans="1:2">
      <c r="A499" s="3" t="s">
        <v>2</v>
      </c>
      <c r="B499" s="5" t="s">
        <v>5</v>
      </c>
    </row>
    <row r="500" spans="1:2">
      <c r="A500" s="3" t="s">
        <v>2</v>
      </c>
      <c r="B500" s="5" t="s">
        <v>5</v>
      </c>
    </row>
    <row r="501" spans="1:2">
      <c r="A501" s="3" t="s">
        <v>2</v>
      </c>
      <c r="B501" s="5" t="s">
        <v>5</v>
      </c>
    </row>
    <row r="502" spans="1:2">
      <c r="A502" s="3" t="s">
        <v>2</v>
      </c>
      <c r="B502" s="5" t="s">
        <v>5</v>
      </c>
    </row>
    <row r="503" spans="1:2">
      <c r="A503" s="3" t="s">
        <v>2</v>
      </c>
      <c r="B503" s="5" t="s">
        <v>5</v>
      </c>
    </row>
    <row r="504" spans="1:2">
      <c r="A504" s="3" t="s">
        <v>2</v>
      </c>
      <c r="B504" s="5" t="s">
        <v>5</v>
      </c>
    </row>
    <row r="505" spans="1:2">
      <c r="A505" s="3" t="s">
        <v>2</v>
      </c>
      <c r="B505" s="5" t="s">
        <v>5</v>
      </c>
    </row>
    <row r="506" spans="1:2">
      <c r="A506" s="3" t="s">
        <v>2</v>
      </c>
      <c r="B506" s="5" t="s">
        <v>5</v>
      </c>
    </row>
    <row r="507" spans="1:2">
      <c r="A507" s="3" t="s">
        <v>2</v>
      </c>
      <c r="B507" s="5" t="s">
        <v>5</v>
      </c>
    </row>
    <row r="508" spans="1:2">
      <c r="A508" s="3" t="s">
        <v>2</v>
      </c>
      <c r="B508" s="5" t="s">
        <v>5</v>
      </c>
    </row>
    <row r="509" spans="1:2">
      <c r="A509" s="2" t="s">
        <v>2</v>
      </c>
      <c r="B509" s="4" t="s">
        <v>5</v>
      </c>
    </row>
    <row r="510" spans="1:2">
      <c r="A510" s="3" t="s">
        <v>2</v>
      </c>
      <c r="B510" s="5" t="s">
        <v>4</v>
      </c>
    </row>
    <row r="511" spans="1:2">
      <c r="A511" s="3" t="s">
        <v>2</v>
      </c>
      <c r="B511" s="5" t="s">
        <v>5</v>
      </c>
    </row>
    <row r="512" spans="1:2">
      <c r="A512" s="3" t="s">
        <v>2</v>
      </c>
      <c r="B512" s="5" t="s">
        <v>5</v>
      </c>
    </row>
    <row r="513" spans="1:2">
      <c r="A513" s="3" t="s">
        <v>2</v>
      </c>
      <c r="B513" s="5" t="s">
        <v>5</v>
      </c>
    </row>
    <row r="514" spans="1:2">
      <c r="A514" s="3" t="s">
        <v>2</v>
      </c>
      <c r="B514" s="5" t="s">
        <v>5</v>
      </c>
    </row>
    <row r="515" spans="1:2">
      <c r="A515" s="3" t="s">
        <v>2</v>
      </c>
      <c r="B515" s="5" t="s">
        <v>5</v>
      </c>
    </row>
    <row r="516" spans="1:2">
      <c r="A516" s="3" t="s">
        <v>2</v>
      </c>
      <c r="B516" s="5" t="s">
        <v>4</v>
      </c>
    </row>
    <row r="517" spans="1:2">
      <c r="A517" s="3" t="s">
        <v>2</v>
      </c>
      <c r="B517" s="5" t="s">
        <v>5</v>
      </c>
    </row>
    <row r="518" spans="1:2">
      <c r="A518" s="3" t="s">
        <v>2</v>
      </c>
      <c r="B518" s="5" t="s">
        <v>5</v>
      </c>
    </row>
    <row r="519" spans="1:2">
      <c r="A519" s="3" t="s">
        <v>2</v>
      </c>
      <c r="B519" s="5" t="s">
        <v>5</v>
      </c>
    </row>
    <row r="520" spans="1:2">
      <c r="A520" s="3" t="s">
        <v>2</v>
      </c>
      <c r="B520" s="5" t="s">
        <v>5</v>
      </c>
    </row>
    <row r="521" spans="1:2">
      <c r="A521" s="3" t="s">
        <v>2</v>
      </c>
      <c r="B521" s="5" t="s">
        <v>5</v>
      </c>
    </row>
    <row r="522" spans="1:2">
      <c r="A522" s="3" t="s">
        <v>2</v>
      </c>
      <c r="B522" s="5" t="s">
        <v>5</v>
      </c>
    </row>
    <row r="523" spans="1:2">
      <c r="A523" s="3" t="s">
        <v>2</v>
      </c>
      <c r="B523" s="5" t="s">
        <v>5</v>
      </c>
    </row>
    <row r="524" spans="1:2">
      <c r="A524" s="3" t="s">
        <v>2</v>
      </c>
      <c r="B524" s="5" t="s">
        <v>5</v>
      </c>
    </row>
    <row r="525" spans="1:2">
      <c r="A525" s="3" t="s">
        <v>2</v>
      </c>
      <c r="B525" s="5" t="s">
        <v>5</v>
      </c>
    </row>
    <row r="526" spans="1:2">
      <c r="A526" s="3" t="s">
        <v>2</v>
      </c>
      <c r="B526" s="5" t="s">
        <v>5</v>
      </c>
    </row>
    <row r="527" spans="1:2">
      <c r="A527" s="3" t="s">
        <v>2</v>
      </c>
      <c r="B527" s="5" t="s">
        <v>5</v>
      </c>
    </row>
    <row r="528" spans="1:2">
      <c r="A528" s="3" t="s">
        <v>2</v>
      </c>
      <c r="B528" s="5" t="s">
        <v>5</v>
      </c>
    </row>
    <row r="529" spans="1:2">
      <c r="A529" s="3" t="s">
        <v>2</v>
      </c>
      <c r="B529" s="5" t="s">
        <v>5</v>
      </c>
    </row>
    <row r="530" spans="1:2">
      <c r="A530" s="3" t="s">
        <v>2</v>
      </c>
      <c r="B530" s="5" t="s">
        <v>5</v>
      </c>
    </row>
    <row r="531" spans="1:2">
      <c r="A531" s="3" t="s">
        <v>2</v>
      </c>
      <c r="B531" s="5" t="s">
        <v>5</v>
      </c>
    </row>
    <row r="532" spans="1:2">
      <c r="A532" s="3" t="s">
        <v>2</v>
      </c>
      <c r="B532" s="5" t="s">
        <v>5</v>
      </c>
    </row>
    <row r="533" spans="1:2">
      <c r="A533" s="3" t="s">
        <v>2</v>
      </c>
      <c r="B533" s="5" t="s">
        <v>5</v>
      </c>
    </row>
    <row r="534" spans="1:2">
      <c r="A534" s="2" t="s">
        <v>2</v>
      </c>
      <c r="B534" s="4" t="s">
        <v>5</v>
      </c>
    </row>
    <row r="535" spans="1:2">
      <c r="A535" s="3" t="s">
        <v>2</v>
      </c>
      <c r="B535" s="5" t="s">
        <v>5</v>
      </c>
    </row>
    <row r="536" spans="1:2">
      <c r="A536" s="3" t="s">
        <v>2</v>
      </c>
      <c r="B536" s="5" t="s">
        <v>5</v>
      </c>
    </row>
    <row r="537" spans="1:2">
      <c r="A537" s="3" t="s">
        <v>2</v>
      </c>
      <c r="B537" s="5" t="s">
        <v>5</v>
      </c>
    </row>
    <row r="538" spans="1:2">
      <c r="A538" s="3" t="s">
        <v>2</v>
      </c>
      <c r="B538" s="5" t="s">
        <v>5</v>
      </c>
    </row>
    <row r="539" spans="1:2">
      <c r="A539" s="3" t="s">
        <v>2</v>
      </c>
      <c r="B539" s="5" t="s">
        <v>5</v>
      </c>
    </row>
    <row r="540" spans="1:2">
      <c r="A540" s="3" t="s">
        <v>2</v>
      </c>
      <c r="B540" s="5" t="s">
        <v>5</v>
      </c>
    </row>
    <row r="541" spans="1:2">
      <c r="A541" s="3" t="s">
        <v>2</v>
      </c>
      <c r="B541" s="5" t="s">
        <v>5</v>
      </c>
    </row>
    <row r="542" spans="1:2">
      <c r="A542" s="3" t="s">
        <v>2</v>
      </c>
      <c r="B542" s="5" t="s">
        <v>5</v>
      </c>
    </row>
    <row r="543" spans="1:2">
      <c r="A543" s="3" t="s">
        <v>2</v>
      </c>
      <c r="B543" s="5" t="s">
        <v>5</v>
      </c>
    </row>
    <row r="544" spans="1:2">
      <c r="A544" s="3" t="s">
        <v>2</v>
      </c>
      <c r="B544" s="5" t="s">
        <v>5</v>
      </c>
    </row>
    <row r="545" spans="1:2">
      <c r="A545" s="3" t="s">
        <v>2</v>
      </c>
      <c r="B545" s="5" t="s">
        <v>5</v>
      </c>
    </row>
    <row r="546" spans="1:2">
      <c r="A546" s="2" t="s">
        <v>2</v>
      </c>
      <c r="B546" s="4" t="s">
        <v>5</v>
      </c>
    </row>
    <row r="547" spans="1:2">
      <c r="A547" s="2" t="s">
        <v>2</v>
      </c>
      <c r="B547" s="4" t="s">
        <v>5</v>
      </c>
    </row>
    <row r="548" spans="1:2">
      <c r="A548" s="3" t="s">
        <v>2</v>
      </c>
      <c r="B548" s="5" t="s">
        <v>5</v>
      </c>
    </row>
    <row r="549" spans="1:2">
      <c r="A549" s="3" t="s">
        <v>2</v>
      </c>
      <c r="B549" s="5" t="s">
        <v>5</v>
      </c>
    </row>
    <row r="550" spans="1:2">
      <c r="A550" s="3" t="s">
        <v>2</v>
      </c>
      <c r="B550" s="5" t="s">
        <v>4</v>
      </c>
    </row>
    <row r="551" spans="1:2">
      <c r="A551" s="3" t="s">
        <v>2</v>
      </c>
      <c r="B551" s="5" t="s">
        <v>5</v>
      </c>
    </row>
    <row r="552" spans="1:2">
      <c r="A552" s="3" t="s">
        <v>2</v>
      </c>
      <c r="B552" s="5" t="s">
        <v>5</v>
      </c>
    </row>
    <row r="553" spans="1:2">
      <c r="A553" s="3" t="s">
        <v>2</v>
      </c>
      <c r="B553" s="5" t="s">
        <v>5</v>
      </c>
    </row>
    <row r="554" spans="1:2">
      <c r="A554" s="3" t="s">
        <v>2</v>
      </c>
      <c r="B554" s="5" t="s">
        <v>5</v>
      </c>
    </row>
    <row r="555" spans="1:2">
      <c r="A555" s="3" t="s">
        <v>2</v>
      </c>
      <c r="B555" s="5" t="s">
        <v>5</v>
      </c>
    </row>
    <row r="556" spans="1:2">
      <c r="A556" s="3" t="s">
        <v>2</v>
      </c>
      <c r="B556" s="5" t="s">
        <v>5</v>
      </c>
    </row>
    <row r="557" spans="1:2">
      <c r="A557" s="3" t="s">
        <v>2</v>
      </c>
      <c r="B557" s="5" t="s">
        <v>5</v>
      </c>
    </row>
    <row r="558" spans="1:2">
      <c r="A558" s="3" t="s">
        <v>2</v>
      </c>
      <c r="B558" s="5" t="s">
        <v>5</v>
      </c>
    </row>
    <row r="559" spans="1:2">
      <c r="A559" s="3" t="s">
        <v>2</v>
      </c>
      <c r="B559" s="5" t="s">
        <v>4</v>
      </c>
    </row>
    <row r="560" spans="1:2">
      <c r="A560" s="3" t="s">
        <v>2</v>
      </c>
      <c r="B560" s="5" t="s">
        <v>5</v>
      </c>
    </row>
    <row r="561" spans="1:2">
      <c r="A561" s="3" t="s">
        <v>2</v>
      </c>
      <c r="B561" s="5" t="s">
        <v>4</v>
      </c>
    </row>
    <row r="562" spans="1:2">
      <c r="A562" s="3" t="s">
        <v>2</v>
      </c>
      <c r="B562" s="5" t="s">
        <v>4</v>
      </c>
    </row>
    <row r="563" spans="1:2">
      <c r="A563" s="3" t="s">
        <v>2</v>
      </c>
      <c r="B563" s="5" t="s">
        <v>5</v>
      </c>
    </row>
    <row r="564" spans="1:2">
      <c r="A564" s="3" t="s">
        <v>2</v>
      </c>
      <c r="B564" s="5" t="s">
        <v>5</v>
      </c>
    </row>
    <row r="565" spans="1:2">
      <c r="A565" s="3" t="s">
        <v>2</v>
      </c>
      <c r="B565" s="5" t="s">
        <v>5</v>
      </c>
    </row>
    <row r="566" spans="1:2">
      <c r="A566" s="3" t="s">
        <v>2</v>
      </c>
      <c r="B566" s="5" t="s">
        <v>5</v>
      </c>
    </row>
    <row r="567" spans="1:2">
      <c r="A567" s="3" t="s">
        <v>2</v>
      </c>
      <c r="B567" s="5" t="s">
        <v>5</v>
      </c>
    </row>
    <row r="568" spans="1:2">
      <c r="A568" s="3" t="s">
        <v>2</v>
      </c>
      <c r="B568" s="5" t="s">
        <v>5</v>
      </c>
    </row>
    <row r="569" spans="1:2">
      <c r="A569" s="3" t="s">
        <v>2</v>
      </c>
      <c r="B569" s="5" t="s">
        <v>5</v>
      </c>
    </row>
    <row r="570" spans="1:2">
      <c r="A570" s="3" t="s">
        <v>2</v>
      </c>
      <c r="B570" s="5" t="s">
        <v>5</v>
      </c>
    </row>
    <row r="571" spans="1:2">
      <c r="A571" s="3" t="s">
        <v>2</v>
      </c>
      <c r="B571" s="5" t="s">
        <v>5</v>
      </c>
    </row>
    <row r="572" spans="1:2">
      <c r="A572" s="3" t="s">
        <v>2</v>
      </c>
      <c r="B572" s="5" t="s">
        <v>5</v>
      </c>
    </row>
    <row r="573" spans="1:2">
      <c r="A573" s="3" t="s">
        <v>2</v>
      </c>
      <c r="B573" s="5" t="s">
        <v>5</v>
      </c>
    </row>
    <row r="574" spans="1:2">
      <c r="A574" s="3" t="s">
        <v>2</v>
      </c>
      <c r="B574" s="5" t="s">
        <v>5</v>
      </c>
    </row>
    <row r="575" spans="1:2">
      <c r="A575" s="3" t="s">
        <v>2</v>
      </c>
      <c r="B575" s="5" t="s">
        <v>5</v>
      </c>
    </row>
    <row r="576" spans="1:2">
      <c r="A576" s="3" t="s">
        <v>2</v>
      </c>
      <c r="B576" s="5" t="s">
        <v>5</v>
      </c>
    </row>
    <row r="577" spans="1:2">
      <c r="A577" s="3" t="s">
        <v>2</v>
      </c>
      <c r="B577" s="5" t="s">
        <v>5</v>
      </c>
    </row>
    <row r="578" spans="1:2">
      <c r="A578" s="3" t="s">
        <v>2</v>
      </c>
      <c r="B578" s="5" t="s">
        <v>5</v>
      </c>
    </row>
    <row r="579" spans="1:2">
      <c r="A579" s="3" t="s">
        <v>2</v>
      </c>
      <c r="B579" s="5" t="s">
        <v>5</v>
      </c>
    </row>
    <row r="580" spans="1:2">
      <c r="A580" s="3" t="s">
        <v>2</v>
      </c>
      <c r="B580" s="5" t="s">
        <v>5</v>
      </c>
    </row>
    <row r="581" spans="1:2">
      <c r="A581" s="3" t="s">
        <v>2</v>
      </c>
      <c r="B581" s="5" t="s">
        <v>5</v>
      </c>
    </row>
    <row r="582" spans="1:2">
      <c r="A582" s="3" t="s">
        <v>2</v>
      </c>
      <c r="B582" s="5" t="s">
        <v>5</v>
      </c>
    </row>
    <row r="583" spans="1:2">
      <c r="A583" s="3" t="s">
        <v>2</v>
      </c>
      <c r="B583" s="5" t="s">
        <v>5</v>
      </c>
    </row>
    <row r="584" spans="1:2">
      <c r="A584" s="3" t="s">
        <v>2</v>
      </c>
      <c r="B584" s="5" t="s">
        <v>5</v>
      </c>
    </row>
    <row r="585" spans="1:2">
      <c r="A585" s="3" t="s">
        <v>2</v>
      </c>
      <c r="B585" s="5" t="s">
        <v>5</v>
      </c>
    </row>
    <row r="586" spans="1:2">
      <c r="A586" s="3" t="s">
        <v>2</v>
      </c>
      <c r="B586" s="5" t="s">
        <v>5</v>
      </c>
    </row>
    <row r="587" spans="1:2">
      <c r="A587" s="3" t="s">
        <v>2</v>
      </c>
      <c r="B587" s="5" t="s">
        <v>5</v>
      </c>
    </row>
    <row r="588" spans="1:2">
      <c r="A588" s="3" t="s">
        <v>2</v>
      </c>
      <c r="B588" s="5" t="s">
        <v>5</v>
      </c>
    </row>
    <row r="589" spans="1:2">
      <c r="A589" s="3" t="s">
        <v>2</v>
      </c>
      <c r="B589" s="5" t="s">
        <v>5</v>
      </c>
    </row>
    <row r="590" spans="1:2">
      <c r="A590" s="3" t="s">
        <v>2</v>
      </c>
      <c r="B590" s="5" t="s">
        <v>5</v>
      </c>
    </row>
    <row r="591" spans="1:2">
      <c r="A591" s="3" t="s">
        <v>2</v>
      </c>
      <c r="B591" s="5" t="s">
        <v>5</v>
      </c>
    </row>
    <row r="592" spans="1:2">
      <c r="A592" s="3" t="s">
        <v>2</v>
      </c>
      <c r="B592" s="5" t="s">
        <v>5</v>
      </c>
    </row>
    <row r="593" spans="1:2">
      <c r="A593" s="3" t="s">
        <v>2</v>
      </c>
      <c r="B593" s="5" t="s">
        <v>5</v>
      </c>
    </row>
    <row r="594" spans="1:2">
      <c r="A594" s="3" t="s">
        <v>2</v>
      </c>
      <c r="B594" s="5" t="s">
        <v>5</v>
      </c>
    </row>
    <row r="595" spans="1:2">
      <c r="A595" s="3" t="s">
        <v>2</v>
      </c>
      <c r="B595" s="5" t="s">
        <v>5</v>
      </c>
    </row>
    <row r="596" spans="1:2">
      <c r="A596" s="3" t="s">
        <v>2</v>
      </c>
      <c r="B596" s="5" t="s">
        <v>5</v>
      </c>
    </row>
    <row r="597" spans="1:2">
      <c r="A597" s="3" t="s">
        <v>2</v>
      </c>
      <c r="B597" s="5" t="s">
        <v>5</v>
      </c>
    </row>
    <row r="598" spans="1:2">
      <c r="A598" s="3" t="s">
        <v>2</v>
      </c>
      <c r="B598" s="5" t="s">
        <v>5</v>
      </c>
    </row>
    <row r="599" spans="1:2">
      <c r="A599" s="3" t="s">
        <v>2</v>
      </c>
      <c r="B599" s="5" t="s">
        <v>5</v>
      </c>
    </row>
    <row r="600" spans="1:2">
      <c r="A600" s="3" t="s">
        <v>2</v>
      </c>
      <c r="B600" s="5" t="s">
        <v>5</v>
      </c>
    </row>
    <row r="601" spans="1:2">
      <c r="A601" s="3" t="s">
        <v>2</v>
      </c>
      <c r="B601" s="5" t="s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5"/>
  <sheetViews>
    <sheetView workbookViewId="0">
      <selection activeCell="J38" sqref="J38"/>
    </sheetView>
  </sheetViews>
  <sheetFormatPr defaultRowHeight="15"/>
  <cols>
    <col min="1" max="1" width="21" customWidth="1"/>
    <col min="2" max="2" width="17.7109375" customWidth="1"/>
    <col min="4" max="4" width="12.140625" bestFit="1" customWidth="1"/>
  </cols>
  <sheetData>
    <row r="1" spans="1:4">
      <c r="A1" s="24" t="s">
        <v>20</v>
      </c>
      <c r="B1" s="24" t="s">
        <v>16</v>
      </c>
      <c r="C1" s="10"/>
      <c r="D1" s="11"/>
    </row>
    <row r="2" spans="1:4">
      <c r="A2" s="24" t="s">
        <v>0</v>
      </c>
      <c r="B2" s="9" t="s">
        <v>5</v>
      </c>
      <c r="C2" s="12" t="s">
        <v>4</v>
      </c>
      <c r="D2" s="13" t="s">
        <v>7</v>
      </c>
    </row>
    <row r="3" spans="1:4">
      <c r="A3" s="9" t="s">
        <v>1</v>
      </c>
      <c r="B3" s="14">
        <v>368</v>
      </c>
      <c r="C3" s="15">
        <v>35</v>
      </c>
      <c r="D3" s="16">
        <v>403</v>
      </c>
    </row>
    <row r="4" spans="1:4">
      <c r="A4" s="17" t="s">
        <v>2</v>
      </c>
      <c r="B4" s="18">
        <v>184</v>
      </c>
      <c r="C4" s="8">
        <v>13</v>
      </c>
      <c r="D4" s="19">
        <v>197</v>
      </c>
    </row>
    <row r="5" spans="1:4">
      <c r="A5" s="20" t="s">
        <v>7</v>
      </c>
      <c r="B5" s="21">
        <v>552</v>
      </c>
      <c r="C5" s="22">
        <v>48</v>
      </c>
      <c r="D5" s="36">
        <v>600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O20"/>
  <sheetViews>
    <sheetView workbookViewId="0">
      <selection activeCell="K37" sqref="K37"/>
    </sheetView>
  </sheetViews>
  <sheetFormatPr defaultColWidth="8.85546875" defaultRowHeight="15"/>
  <cols>
    <col min="1" max="1" width="21.140625" style="25" customWidth="1"/>
    <col min="2" max="2" width="12.28515625" style="25" customWidth="1"/>
    <col min="3" max="3" width="11.28515625" style="25" customWidth="1"/>
    <col min="4" max="4" width="12.140625" style="25" bestFit="1" customWidth="1"/>
    <col min="5" max="5" width="11.28515625" style="25" customWidth="1"/>
    <col min="6" max="6" width="11" style="25" customWidth="1"/>
    <col min="7" max="7" width="10.5703125" style="25" customWidth="1"/>
    <col min="8" max="8" width="11" style="25" customWidth="1"/>
    <col min="9" max="9" width="8.85546875" style="25" customWidth="1"/>
    <col min="10" max="16384" width="8.85546875" style="25"/>
  </cols>
  <sheetData>
    <row r="1" spans="1:13">
      <c r="A1" s="25" t="s">
        <v>20</v>
      </c>
      <c r="B1" s="25" t="s">
        <v>16</v>
      </c>
    </row>
    <row r="2" spans="1:13">
      <c r="A2" s="25" t="s">
        <v>0</v>
      </c>
      <c r="B2" s="25" t="s">
        <v>5</v>
      </c>
      <c r="C2" s="25" t="s">
        <v>4</v>
      </c>
      <c r="D2" s="25" t="s">
        <v>7</v>
      </c>
    </row>
    <row r="3" spans="1:13">
      <c r="A3" s="25" t="s">
        <v>1</v>
      </c>
      <c r="B3" s="25">
        <v>368</v>
      </c>
      <c r="C3" s="25">
        <v>35</v>
      </c>
      <c r="D3" s="25">
        <v>403</v>
      </c>
    </row>
    <row r="4" spans="1:13">
      <c r="A4" s="25" t="s">
        <v>2</v>
      </c>
      <c r="B4" s="25">
        <v>184</v>
      </c>
      <c r="C4" s="25">
        <v>13</v>
      </c>
      <c r="D4" s="25">
        <v>197</v>
      </c>
    </row>
    <row r="5" spans="1:13">
      <c r="A5" s="25" t="s">
        <v>7</v>
      </c>
      <c r="B5" s="25">
        <v>552</v>
      </c>
      <c r="C5" s="25">
        <v>48</v>
      </c>
      <c r="D5" s="25">
        <v>600</v>
      </c>
    </row>
    <row r="7" spans="1:13">
      <c r="A7" s="25" t="s">
        <v>20</v>
      </c>
      <c r="B7" s="25" t="s">
        <v>16</v>
      </c>
    </row>
    <row r="8" spans="1:13">
      <c r="A8" s="25" t="s">
        <v>0</v>
      </c>
      <c r="B8" s="25" t="s">
        <v>5</v>
      </c>
      <c r="C8" s="25" t="s">
        <v>4</v>
      </c>
      <c r="D8" s="25" t="s">
        <v>7</v>
      </c>
      <c r="F8" s="25" t="s">
        <v>11</v>
      </c>
      <c r="G8" s="26">
        <f>CHITEST(B3:C4,B9:C10)</f>
        <v>0.37646776449450714</v>
      </c>
    </row>
    <row r="9" spans="1:13">
      <c r="A9" s="25" t="s">
        <v>1</v>
      </c>
      <c r="B9" s="27">
        <f>B$11*$D9/$D$11</f>
        <v>370.76</v>
      </c>
      <c r="C9" s="27">
        <f>C$11*$D9/$D$11</f>
        <v>32.24</v>
      </c>
      <c r="D9" s="25">
        <v>403</v>
      </c>
      <c r="F9" s="25" t="s">
        <v>12</v>
      </c>
      <c r="G9" s="27">
        <f>G8 *100</f>
        <v>37.646776449450712</v>
      </c>
      <c r="H9" s="25" t="s">
        <v>13</v>
      </c>
    </row>
    <row r="10" spans="1:13">
      <c r="A10" s="25" t="s">
        <v>2</v>
      </c>
      <c r="B10" s="27">
        <f>B$11*$D10/$D$11</f>
        <v>181.24</v>
      </c>
      <c r="C10" s="27">
        <f>C$11*$D10/$D$11</f>
        <v>15.76</v>
      </c>
      <c r="D10" s="25">
        <v>197</v>
      </c>
      <c r="F10" s="25" t="s">
        <v>14</v>
      </c>
      <c r="G10" s="27">
        <f>100-G9</f>
        <v>62.353223550549288</v>
      </c>
      <c r="H10" s="25" t="s">
        <v>13</v>
      </c>
      <c r="I10" s="35" t="s">
        <v>15</v>
      </c>
      <c r="J10" s="35"/>
      <c r="K10" s="35"/>
      <c r="L10" s="35"/>
      <c r="M10" s="35"/>
    </row>
    <row r="11" spans="1:13">
      <c r="A11" s="25" t="s">
        <v>7</v>
      </c>
      <c r="B11" s="25">
        <v>552</v>
      </c>
      <c r="C11" s="25">
        <v>48</v>
      </c>
      <c r="D11" s="25">
        <v>600</v>
      </c>
    </row>
    <row r="13" spans="1:13">
      <c r="A13" s="25" t="s">
        <v>20</v>
      </c>
      <c r="B13" s="25" t="s">
        <v>16</v>
      </c>
    </row>
    <row r="14" spans="1:13" ht="17.25">
      <c r="A14" s="25" t="s">
        <v>0</v>
      </c>
      <c r="B14" s="25" t="s">
        <v>5</v>
      </c>
      <c r="C14" s="25" t="s">
        <v>4</v>
      </c>
      <c r="D14" s="25" t="s">
        <v>7</v>
      </c>
      <c r="F14" s="25" t="s">
        <v>22</v>
      </c>
      <c r="G14" s="27">
        <f>SUM(B15:C16)</f>
        <v>0.78220453199984807</v>
      </c>
    </row>
    <row r="15" spans="1:13">
      <c r="A15" s="25" t="s">
        <v>1</v>
      </c>
      <c r="B15" s="27">
        <f>((B3-B9)^2)/B9</f>
        <v>2.0545905707195895E-2</v>
      </c>
      <c r="C15" s="27">
        <f>((C3-C9)^2)/C9</f>
        <v>0.23627791563275399</v>
      </c>
    </row>
    <row r="16" spans="1:13">
      <c r="A16" s="25" t="s">
        <v>2</v>
      </c>
      <c r="B16" s="27">
        <f>((B4-B10)^2)/B10</f>
        <v>4.2030456852791602E-2</v>
      </c>
      <c r="C16" s="27">
        <f>((C4-C10)^2)/C10</f>
        <v>0.4833502538071065</v>
      </c>
      <c r="F16" s="25" t="s">
        <v>10</v>
      </c>
      <c r="G16" s="26">
        <f>(G14/(G14+D5))^0.5</f>
        <v>3.6082916544039008E-2</v>
      </c>
    </row>
    <row r="17" spans="1:15" ht="18">
      <c r="A17" s="25" t="s">
        <v>7</v>
      </c>
      <c r="F17" s="25" t="s">
        <v>23</v>
      </c>
      <c r="G17" s="26">
        <f>(2*(2-1))^0.5</f>
        <v>1.4142135623730951</v>
      </c>
    </row>
    <row r="18" spans="1:15" ht="18">
      <c r="F18" s="25" t="s">
        <v>24</v>
      </c>
      <c r="G18" s="26">
        <f>G16/G17</f>
        <v>2.5514474973278245E-2</v>
      </c>
    </row>
    <row r="19" spans="1:15">
      <c r="G19" s="26"/>
      <c r="I19" s="35" t="s">
        <v>27</v>
      </c>
      <c r="J19" s="35"/>
      <c r="K19" s="35"/>
      <c r="L19" s="35"/>
      <c r="M19" s="35"/>
      <c r="N19" s="35"/>
      <c r="O19" s="35"/>
    </row>
    <row r="20" spans="1:15">
      <c r="F20" s="25" t="s">
        <v>25</v>
      </c>
      <c r="G20" s="26">
        <f>(G14/(D5*(2-1)))^0.5</f>
        <v>3.6106429067407741E-2</v>
      </c>
      <c r="I20" s="35"/>
      <c r="J20" s="35"/>
      <c r="K20" s="35"/>
      <c r="L20" s="35"/>
      <c r="M20" s="35"/>
      <c r="N20" s="35"/>
      <c r="O20" s="35"/>
    </row>
  </sheetData>
  <mergeCells count="2">
    <mergeCell ref="I19:O20"/>
    <mergeCell ref="I10:M1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601"/>
  <sheetViews>
    <sheetView workbookViewId="0">
      <selection activeCell="D12" sqref="D12"/>
    </sheetView>
  </sheetViews>
  <sheetFormatPr defaultRowHeight="15"/>
  <cols>
    <col min="1" max="1" width="10.28515625" customWidth="1"/>
    <col min="2" max="2" width="25.7109375" customWidth="1"/>
  </cols>
  <sheetData>
    <row r="1" spans="1:2" ht="15.75">
      <c r="A1" s="31" t="s">
        <v>3</v>
      </c>
      <c r="B1" s="32" t="s">
        <v>17</v>
      </c>
    </row>
    <row r="2" spans="1:2">
      <c r="A2" s="4" t="s">
        <v>4</v>
      </c>
      <c r="B2" s="4" t="s">
        <v>18</v>
      </c>
    </row>
    <row r="3" spans="1:2">
      <c r="A3" s="5" t="s">
        <v>4</v>
      </c>
      <c r="B3" s="4" t="s">
        <v>18</v>
      </c>
    </row>
    <row r="4" spans="1:2">
      <c r="A4" s="5" t="s">
        <v>4</v>
      </c>
      <c r="B4" s="4" t="s">
        <v>19</v>
      </c>
    </row>
    <row r="5" spans="1:2">
      <c r="A5" s="5" t="s">
        <v>4</v>
      </c>
      <c r="B5" s="4" t="s">
        <v>19</v>
      </c>
    </row>
    <row r="6" spans="1:2">
      <c r="A6" s="5" t="s">
        <v>5</v>
      </c>
      <c r="B6" s="4" t="s">
        <v>18</v>
      </c>
    </row>
    <row r="7" spans="1:2">
      <c r="A7" s="5" t="s">
        <v>5</v>
      </c>
      <c r="B7" s="4" t="s">
        <v>19</v>
      </c>
    </row>
    <row r="8" spans="1:2">
      <c r="A8" s="5" t="s">
        <v>5</v>
      </c>
      <c r="B8" s="4" t="s">
        <v>18</v>
      </c>
    </row>
    <row r="9" spans="1:2">
      <c r="A9" s="5" t="s">
        <v>5</v>
      </c>
      <c r="B9" s="4" t="s">
        <v>18</v>
      </c>
    </row>
    <row r="10" spans="1:2">
      <c r="A10" s="5" t="s">
        <v>5</v>
      </c>
      <c r="B10" s="4" t="s">
        <v>18</v>
      </c>
    </row>
    <row r="11" spans="1:2">
      <c r="A11" s="5" t="s">
        <v>4</v>
      </c>
      <c r="B11" s="4" t="s">
        <v>18</v>
      </c>
    </row>
    <row r="12" spans="1:2">
      <c r="A12" s="5" t="s">
        <v>5</v>
      </c>
      <c r="B12" s="4" t="s">
        <v>18</v>
      </c>
    </row>
    <row r="13" spans="1:2">
      <c r="A13" s="5" t="s">
        <v>4</v>
      </c>
      <c r="B13" s="4" t="s">
        <v>18</v>
      </c>
    </row>
    <row r="14" spans="1:2">
      <c r="A14" s="5" t="s">
        <v>4</v>
      </c>
      <c r="B14" s="4" t="s">
        <v>18</v>
      </c>
    </row>
    <row r="15" spans="1:2">
      <c r="A15" s="5" t="s">
        <v>4</v>
      </c>
      <c r="B15" s="4" t="s">
        <v>18</v>
      </c>
    </row>
    <row r="16" spans="1:2">
      <c r="A16" s="5" t="s">
        <v>5</v>
      </c>
      <c r="B16" s="4" t="s">
        <v>18</v>
      </c>
    </row>
    <row r="17" spans="1:2">
      <c r="A17" s="5" t="s">
        <v>4</v>
      </c>
      <c r="B17" s="4" t="s">
        <v>18</v>
      </c>
    </row>
    <row r="18" spans="1:2">
      <c r="A18" s="5" t="s">
        <v>5</v>
      </c>
      <c r="B18" s="4" t="s">
        <v>19</v>
      </c>
    </row>
    <row r="19" spans="1:2">
      <c r="A19" s="5" t="s">
        <v>5</v>
      </c>
      <c r="B19" s="4" t="s">
        <v>19</v>
      </c>
    </row>
    <row r="20" spans="1:2">
      <c r="A20" s="4" t="s">
        <v>5</v>
      </c>
      <c r="B20" s="4" t="s">
        <v>18</v>
      </c>
    </row>
    <row r="21" spans="1:2">
      <c r="A21" s="5" t="s">
        <v>5</v>
      </c>
      <c r="B21" s="4" t="s">
        <v>19</v>
      </c>
    </row>
    <row r="22" spans="1:2">
      <c r="A22" s="5" t="s">
        <v>5</v>
      </c>
      <c r="B22" s="4" t="s">
        <v>18</v>
      </c>
    </row>
    <row r="23" spans="1:2">
      <c r="A23" s="5" t="s">
        <v>5</v>
      </c>
      <c r="B23" s="4" t="s">
        <v>19</v>
      </c>
    </row>
    <row r="24" spans="1:2">
      <c r="A24" s="5" t="s">
        <v>5</v>
      </c>
      <c r="B24" s="4" t="s">
        <v>19</v>
      </c>
    </row>
    <row r="25" spans="1:2">
      <c r="A25" s="5" t="s">
        <v>5</v>
      </c>
      <c r="B25" s="4" t="s">
        <v>19</v>
      </c>
    </row>
    <row r="26" spans="1:2">
      <c r="A26" s="5" t="s">
        <v>5</v>
      </c>
      <c r="B26" s="4" t="s">
        <v>18</v>
      </c>
    </row>
    <row r="27" spans="1:2">
      <c r="A27" s="5" t="s">
        <v>4</v>
      </c>
      <c r="B27" s="4" t="s">
        <v>18</v>
      </c>
    </row>
    <row r="28" spans="1:2">
      <c r="A28" s="5" t="s">
        <v>5</v>
      </c>
      <c r="B28" s="4" t="s">
        <v>19</v>
      </c>
    </row>
    <row r="29" spans="1:2">
      <c r="A29" s="5" t="s">
        <v>5</v>
      </c>
      <c r="B29" s="4" t="s">
        <v>18</v>
      </c>
    </row>
    <row r="30" spans="1:2">
      <c r="A30" s="5" t="s">
        <v>4</v>
      </c>
      <c r="B30" s="4" t="s">
        <v>18</v>
      </c>
    </row>
    <row r="31" spans="1:2">
      <c r="A31" s="5" t="s">
        <v>5</v>
      </c>
      <c r="B31" s="4" t="s">
        <v>18</v>
      </c>
    </row>
    <row r="32" spans="1:2">
      <c r="A32" s="5" t="s">
        <v>4</v>
      </c>
      <c r="B32" s="4" t="s">
        <v>18</v>
      </c>
    </row>
    <row r="33" spans="1:2">
      <c r="A33" s="5" t="s">
        <v>5</v>
      </c>
      <c r="B33" s="4" t="s">
        <v>18</v>
      </c>
    </row>
    <row r="34" spans="1:2">
      <c r="A34" s="5" t="s">
        <v>5</v>
      </c>
      <c r="B34" s="4" t="s">
        <v>18</v>
      </c>
    </row>
    <row r="35" spans="1:2">
      <c r="A35" s="5" t="s">
        <v>5</v>
      </c>
      <c r="B35" s="4" t="s">
        <v>18</v>
      </c>
    </row>
    <row r="36" spans="1:2">
      <c r="A36" s="5" t="s">
        <v>5</v>
      </c>
      <c r="B36" s="4" t="s">
        <v>18</v>
      </c>
    </row>
    <row r="37" spans="1:2">
      <c r="A37" s="5" t="s">
        <v>5</v>
      </c>
      <c r="B37" s="4" t="s">
        <v>18</v>
      </c>
    </row>
    <row r="38" spans="1:2">
      <c r="A38" s="5" t="s">
        <v>4</v>
      </c>
      <c r="B38" s="4" t="s">
        <v>18</v>
      </c>
    </row>
    <row r="39" spans="1:2">
      <c r="A39" s="5" t="s">
        <v>4</v>
      </c>
      <c r="B39" s="4" t="s">
        <v>19</v>
      </c>
    </row>
    <row r="40" spans="1:2">
      <c r="A40" s="4" t="s">
        <v>5</v>
      </c>
      <c r="B40" s="4" t="s">
        <v>19</v>
      </c>
    </row>
    <row r="41" spans="1:2">
      <c r="A41" s="5" t="s">
        <v>5</v>
      </c>
      <c r="B41" s="4" t="s">
        <v>18</v>
      </c>
    </row>
    <row r="42" spans="1:2">
      <c r="A42" s="5" t="s">
        <v>5</v>
      </c>
      <c r="B42" s="4" t="s">
        <v>18</v>
      </c>
    </row>
    <row r="43" spans="1:2">
      <c r="A43" s="5" t="s">
        <v>5</v>
      </c>
      <c r="B43" s="4" t="s">
        <v>19</v>
      </c>
    </row>
    <row r="44" spans="1:2">
      <c r="A44" s="5" t="s">
        <v>4</v>
      </c>
      <c r="B44" s="4" t="s">
        <v>19</v>
      </c>
    </row>
    <row r="45" spans="1:2">
      <c r="A45" s="5" t="s">
        <v>4</v>
      </c>
      <c r="B45" s="4" t="s">
        <v>19</v>
      </c>
    </row>
    <row r="46" spans="1:2">
      <c r="A46" s="5" t="s">
        <v>5</v>
      </c>
      <c r="B46" s="4" t="s">
        <v>18</v>
      </c>
    </row>
    <row r="47" spans="1:2">
      <c r="A47" s="5" t="s">
        <v>5</v>
      </c>
      <c r="B47" s="4" t="s">
        <v>18</v>
      </c>
    </row>
    <row r="48" spans="1:2">
      <c r="A48" s="5" t="s">
        <v>5</v>
      </c>
      <c r="B48" s="4" t="s">
        <v>19</v>
      </c>
    </row>
    <row r="49" spans="1:2">
      <c r="A49" s="5" t="s">
        <v>5</v>
      </c>
      <c r="B49" s="4" t="s">
        <v>18</v>
      </c>
    </row>
    <row r="50" spans="1:2">
      <c r="A50" s="5" t="s">
        <v>4</v>
      </c>
      <c r="B50" s="4" t="s">
        <v>18</v>
      </c>
    </row>
    <row r="51" spans="1:2">
      <c r="A51" s="5" t="s">
        <v>5</v>
      </c>
      <c r="B51" s="4" t="s">
        <v>18</v>
      </c>
    </row>
    <row r="52" spans="1:2">
      <c r="A52" s="5" t="s">
        <v>4</v>
      </c>
      <c r="B52" s="4" t="s">
        <v>18</v>
      </c>
    </row>
    <row r="53" spans="1:2">
      <c r="A53" s="4" t="s">
        <v>5</v>
      </c>
      <c r="B53" s="4" t="s">
        <v>18</v>
      </c>
    </row>
    <row r="54" spans="1:2">
      <c r="A54" s="5" t="s">
        <v>5</v>
      </c>
      <c r="B54" s="4" t="s">
        <v>18</v>
      </c>
    </row>
    <row r="55" spans="1:2">
      <c r="A55" s="5" t="s">
        <v>5</v>
      </c>
      <c r="B55" s="4" t="s">
        <v>19</v>
      </c>
    </row>
    <row r="56" spans="1:2">
      <c r="A56" s="5" t="s">
        <v>5</v>
      </c>
      <c r="B56" s="4" t="s">
        <v>19</v>
      </c>
    </row>
    <row r="57" spans="1:2">
      <c r="A57" s="5" t="s">
        <v>5</v>
      </c>
      <c r="B57" s="4" t="s">
        <v>18</v>
      </c>
    </row>
    <row r="58" spans="1:2">
      <c r="A58" s="5" t="s">
        <v>4</v>
      </c>
      <c r="B58" s="4" t="s">
        <v>18</v>
      </c>
    </row>
    <row r="59" spans="1:2">
      <c r="A59" s="5" t="s">
        <v>5</v>
      </c>
      <c r="B59" s="4" t="s">
        <v>18</v>
      </c>
    </row>
    <row r="60" spans="1:2">
      <c r="A60" s="5" t="s">
        <v>4</v>
      </c>
      <c r="B60" s="4" t="s">
        <v>18</v>
      </c>
    </row>
    <row r="61" spans="1:2">
      <c r="A61" s="5" t="s">
        <v>5</v>
      </c>
      <c r="B61" s="4" t="s">
        <v>18</v>
      </c>
    </row>
    <row r="62" spans="1:2">
      <c r="A62" s="5" t="s">
        <v>5</v>
      </c>
      <c r="B62" s="4" t="s">
        <v>19</v>
      </c>
    </row>
    <row r="63" spans="1:2">
      <c r="A63" s="5" t="s">
        <v>5</v>
      </c>
      <c r="B63" s="4" t="s">
        <v>18</v>
      </c>
    </row>
    <row r="64" spans="1:2">
      <c r="A64" s="5" t="s">
        <v>4</v>
      </c>
      <c r="B64" s="4" t="s">
        <v>19</v>
      </c>
    </row>
    <row r="65" spans="1:2">
      <c r="A65" s="5" t="s">
        <v>5</v>
      </c>
      <c r="B65" s="4" t="s">
        <v>18</v>
      </c>
    </row>
    <row r="66" spans="1:2">
      <c r="A66" s="5" t="s">
        <v>5</v>
      </c>
      <c r="B66" s="4" t="s">
        <v>18</v>
      </c>
    </row>
    <row r="67" spans="1:2">
      <c r="A67" s="5" t="s">
        <v>5</v>
      </c>
      <c r="B67" s="4" t="s">
        <v>18</v>
      </c>
    </row>
    <row r="68" spans="1:2">
      <c r="A68" s="4" t="s">
        <v>5</v>
      </c>
      <c r="B68" s="4" t="s">
        <v>18</v>
      </c>
    </row>
    <row r="69" spans="1:2">
      <c r="A69" s="5" t="s">
        <v>5</v>
      </c>
      <c r="B69" s="4" t="s">
        <v>18</v>
      </c>
    </row>
    <row r="70" spans="1:2">
      <c r="A70" s="5" t="s">
        <v>5</v>
      </c>
      <c r="B70" s="4" t="s">
        <v>19</v>
      </c>
    </row>
    <row r="71" spans="1:2">
      <c r="A71" s="4" t="s">
        <v>5</v>
      </c>
      <c r="B71" s="4" t="s">
        <v>18</v>
      </c>
    </row>
    <row r="72" spans="1:2">
      <c r="A72" s="4" t="s">
        <v>5</v>
      </c>
      <c r="B72" s="4" t="s">
        <v>19</v>
      </c>
    </row>
    <row r="73" spans="1:2">
      <c r="A73" s="4" t="s">
        <v>4</v>
      </c>
      <c r="B73" s="4" t="s">
        <v>18</v>
      </c>
    </row>
    <row r="74" spans="1:2">
      <c r="A74" s="4" t="s">
        <v>5</v>
      </c>
      <c r="B74" s="4" t="s">
        <v>18</v>
      </c>
    </row>
    <row r="75" spans="1:2">
      <c r="A75" s="4" t="s">
        <v>4</v>
      </c>
      <c r="B75" s="4" t="s">
        <v>19</v>
      </c>
    </row>
    <row r="76" spans="1:2">
      <c r="A76" s="4" t="s">
        <v>5</v>
      </c>
      <c r="B76" s="4" t="s">
        <v>19</v>
      </c>
    </row>
    <row r="77" spans="1:2">
      <c r="A77" s="4" t="s">
        <v>4</v>
      </c>
      <c r="B77" s="4" t="s">
        <v>19</v>
      </c>
    </row>
    <row r="78" spans="1:2">
      <c r="A78" s="4" t="s">
        <v>5</v>
      </c>
      <c r="B78" s="4" t="s">
        <v>18</v>
      </c>
    </row>
    <row r="79" spans="1:2">
      <c r="A79" s="4" t="s">
        <v>5</v>
      </c>
      <c r="B79" s="4" t="s">
        <v>18</v>
      </c>
    </row>
    <row r="80" spans="1:2">
      <c r="A80" s="4" t="s">
        <v>4</v>
      </c>
      <c r="B80" s="4" t="s">
        <v>19</v>
      </c>
    </row>
    <row r="81" spans="1:2">
      <c r="A81" s="4" t="s">
        <v>5</v>
      </c>
      <c r="B81" s="4" t="s">
        <v>18</v>
      </c>
    </row>
    <row r="82" spans="1:2">
      <c r="A82" s="4" t="s">
        <v>4</v>
      </c>
      <c r="B82" s="4" t="s">
        <v>18</v>
      </c>
    </row>
    <row r="83" spans="1:2">
      <c r="A83" s="4" t="s">
        <v>5</v>
      </c>
      <c r="B83" s="4" t="s">
        <v>19</v>
      </c>
    </row>
    <row r="84" spans="1:2">
      <c r="A84" s="4" t="s">
        <v>4</v>
      </c>
      <c r="B84" s="4" t="s">
        <v>18</v>
      </c>
    </row>
    <row r="85" spans="1:2">
      <c r="A85" s="4" t="s">
        <v>5</v>
      </c>
      <c r="B85" s="4" t="s">
        <v>18</v>
      </c>
    </row>
    <row r="86" spans="1:2">
      <c r="A86" s="4" t="s">
        <v>5</v>
      </c>
      <c r="B86" s="4" t="s">
        <v>18</v>
      </c>
    </row>
    <row r="87" spans="1:2">
      <c r="A87" s="4" t="s">
        <v>5</v>
      </c>
      <c r="B87" s="4" t="s">
        <v>19</v>
      </c>
    </row>
    <row r="88" spans="1:2">
      <c r="A88" s="4" t="s">
        <v>5</v>
      </c>
      <c r="B88" s="4" t="s">
        <v>18</v>
      </c>
    </row>
    <row r="89" spans="1:2">
      <c r="A89" s="4" t="s">
        <v>5</v>
      </c>
      <c r="B89" s="4" t="s">
        <v>19</v>
      </c>
    </row>
    <row r="90" spans="1:2">
      <c r="A90" s="4" t="s">
        <v>4</v>
      </c>
      <c r="B90" s="4" t="s">
        <v>19</v>
      </c>
    </row>
    <row r="91" spans="1:2">
      <c r="A91" s="4" t="s">
        <v>5</v>
      </c>
      <c r="B91" s="4" t="s">
        <v>18</v>
      </c>
    </row>
    <row r="92" spans="1:2">
      <c r="A92" s="4" t="s">
        <v>4</v>
      </c>
      <c r="B92" s="4" t="s">
        <v>18</v>
      </c>
    </row>
    <row r="93" spans="1:2">
      <c r="A93" s="4" t="s">
        <v>4</v>
      </c>
      <c r="B93" s="4" t="s">
        <v>18</v>
      </c>
    </row>
    <row r="94" spans="1:2">
      <c r="A94" s="4" t="s">
        <v>5</v>
      </c>
      <c r="B94" s="4" t="s">
        <v>18</v>
      </c>
    </row>
    <row r="95" spans="1:2">
      <c r="A95" s="4" t="s">
        <v>4</v>
      </c>
      <c r="B95" s="4" t="s">
        <v>18</v>
      </c>
    </row>
    <row r="96" spans="1:2">
      <c r="A96" s="4" t="s">
        <v>4</v>
      </c>
      <c r="B96" s="4" t="s">
        <v>19</v>
      </c>
    </row>
    <row r="97" spans="1:2">
      <c r="A97" s="4" t="s">
        <v>5</v>
      </c>
      <c r="B97" s="4" t="s">
        <v>18</v>
      </c>
    </row>
    <row r="98" spans="1:2">
      <c r="A98" s="4" t="s">
        <v>4</v>
      </c>
      <c r="B98" s="4" t="s">
        <v>19</v>
      </c>
    </row>
    <row r="99" spans="1:2">
      <c r="A99" s="4" t="s">
        <v>5</v>
      </c>
      <c r="B99" s="4" t="s">
        <v>18</v>
      </c>
    </row>
    <row r="100" spans="1:2">
      <c r="A100" s="4" t="s">
        <v>4</v>
      </c>
      <c r="B100" s="4" t="s">
        <v>18</v>
      </c>
    </row>
    <row r="101" spans="1:2">
      <c r="A101" s="4" t="s">
        <v>5</v>
      </c>
      <c r="B101" s="4" t="s">
        <v>19</v>
      </c>
    </row>
    <row r="102" spans="1:2">
      <c r="A102" s="4" t="s">
        <v>5</v>
      </c>
      <c r="B102" s="4" t="s">
        <v>18</v>
      </c>
    </row>
    <row r="103" spans="1:2">
      <c r="A103" s="4" t="s">
        <v>4</v>
      </c>
      <c r="B103" s="4" t="s">
        <v>18</v>
      </c>
    </row>
    <row r="104" spans="1:2">
      <c r="A104" s="4" t="s">
        <v>4</v>
      </c>
      <c r="B104" s="4" t="s">
        <v>19</v>
      </c>
    </row>
    <row r="105" spans="1:2">
      <c r="A105" s="4" t="s">
        <v>5</v>
      </c>
      <c r="B105" s="4" t="s">
        <v>18</v>
      </c>
    </row>
    <row r="106" spans="1:2">
      <c r="A106" s="4" t="s">
        <v>4</v>
      </c>
      <c r="B106" s="4" t="s">
        <v>18</v>
      </c>
    </row>
    <row r="107" spans="1:2">
      <c r="A107" s="5" t="s">
        <v>4</v>
      </c>
      <c r="B107" s="4" t="s">
        <v>18</v>
      </c>
    </row>
    <row r="108" spans="1:2">
      <c r="A108" s="5" t="s">
        <v>4</v>
      </c>
      <c r="B108" s="4" t="s">
        <v>18</v>
      </c>
    </row>
    <row r="109" spans="1:2">
      <c r="A109" s="5" t="s">
        <v>5</v>
      </c>
      <c r="B109" s="4" t="s">
        <v>19</v>
      </c>
    </row>
    <row r="110" spans="1:2">
      <c r="A110" s="5" t="s">
        <v>4</v>
      </c>
      <c r="B110" s="4" t="s">
        <v>18</v>
      </c>
    </row>
    <row r="111" spans="1:2">
      <c r="A111" s="5" t="s">
        <v>4</v>
      </c>
      <c r="B111" s="4" t="s">
        <v>18</v>
      </c>
    </row>
    <row r="112" spans="1:2">
      <c r="A112" s="5" t="s">
        <v>4</v>
      </c>
      <c r="B112" s="4" t="s">
        <v>18</v>
      </c>
    </row>
    <row r="113" spans="1:2">
      <c r="A113" s="5" t="s">
        <v>5</v>
      </c>
      <c r="B113" s="4" t="s">
        <v>18</v>
      </c>
    </row>
    <row r="114" spans="1:2">
      <c r="A114" s="5" t="s">
        <v>4</v>
      </c>
      <c r="B114" s="4" t="s">
        <v>18</v>
      </c>
    </row>
    <row r="115" spans="1:2">
      <c r="A115" s="5" t="s">
        <v>5</v>
      </c>
      <c r="B115" s="4" t="s">
        <v>18</v>
      </c>
    </row>
    <row r="116" spans="1:2">
      <c r="A116" s="5" t="s">
        <v>5</v>
      </c>
      <c r="B116" s="4" t="s">
        <v>18</v>
      </c>
    </row>
    <row r="117" spans="1:2">
      <c r="A117" s="5" t="s">
        <v>5</v>
      </c>
      <c r="B117" s="4" t="s">
        <v>18</v>
      </c>
    </row>
    <row r="118" spans="1:2">
      <c r="A118" s="5" t="s">
        <v>5</v>
      </c>
      <c r="B118" s="4" t="s">
        <v>18</v>
      </c>
    </row>
    <row r="119" spans="1:2">
      <c r="A119" s="5" t="s">
        <v>5</v>
      </c>
      <c r="B119" s="4" t="s">
        <v>19</v>
      </c>
    </row>
    <row r="120" spans="1:2">
      <c r="A120" s="5" t="s">
        <v>4</v>
      </c>
      <c r="B120" s="4" t="s">
        <v>19</v>
      </c>
    </row>
    <row r="121" spans="1:2">
      <c r="A121" s="5" t="s">
        <v>5</v>
      </c>
      <c r="B121" s="4" t="s">
        <v>19</v>
      </c>
    </row>
    <row r="122" spans="1:2">
      <c r="A122" s="5" t="s">
        <v>5</v>
      </c>
      <c r="B122" s="4" t="s">
        <v>18</v>
      </c>
    </row>
    <row r="123" spans="1:2">
      <c r="A123" s="5" t="s">
        <v>5</v>
      </c>
      <c r="B123" s="4" t="s">
        <v>18</v>
      </c>
    </row>
    <row r="124" spans="1:2">
      <c r="A124" s="5" t="s">
        <v>4</v>
      </c>
      <c r="B124" s="4" t="s">
        <v>18</v>
      </c>
    </row>
    <row r="125" spans="1:2">
      <c r="A125" s="5" t="s">
        <v>5</v>
      </c>
      <c r="B125" s="4" t="s">
        <v>18</v>
      </c>
    </row>
    <row r="126" spans="1:2">
      <c r="A126" s="5" t="s">
        <v>5</v>
      </c>
      <c r="B126" s="4" t="s">
        <v>18</v>
      </c>
    </row>
    <row r="127" spans="1:2">
      <c r="A127" s="5" t="s">
        <v>5</v>
      </c>
      <c r="B127" s="4" t="s">
        <v>18</v>
      </c>
    </row>
    <row r="128" spans="1:2">
      <c r="A128" s="5" t="s">
        <v>5</v>
      </c>
      <c r="B128" s="4" t="s">
        <v>18</v>
      </c>
    </row>
    <row r="129" spans="1:2">
      <c r="A129" s="5" t="s">
        <v>4</v>
      </c>
      <c r="B129" s="4" t="s">
        <v>18</v>
      </c>
    </row>
    <row r="130" spans="1:2">
      <c r="A130" s="5" t="s">
        <v>4</v>
      </c>
      <c r="B130" s="4" t="s">
        <v>18</v>
      </c>
    </row>
    <row r="131" spans="1:2">
      <c r="A131" s="5" t="s">
        <v>5</v>
      </c>
      <c r="B131" s="4" t="s">
        <v>18</v>
      </c>
    </row>
    <row r="132" spans="1:2">
      <c r="A132" s="5" t="s">
        <v>5</v>
      </c>
      <c r="B132" s="4" t="s">
        <v>19</v>
      </c>
    </row>
    <row r="133" spans="1:2">
      <c r="A133" s="5" t="s">
        <v>4</v>
      </c>
      <c r="B133" s="4" t="s">
        <v>18</v>
      </c>
    </row>
    <row r="134" spans="1:2">
      <c r="A134" s="5" t="s">
        <v>5</v>
      </c>
      <c r="B134" s="4" t="s">
        <v>19</v>
      </c>
    </row>
    <row r="135" spans="1:2">
      <c r="A135" s="5" t="s">
        <v>5</v>
      </c>
      <c r="B135" s="4" t="s">
        <v>18</v>
      </c>
    </row>
    <row r="136" spans="1:2">
      <c r="A136" s="5" t="s">
        <v>5</v>
      </c>
      <c r="B136" s="4" t="s">
        <v>18</v>
      </c>
    </row>
    <row r="137" spans="1:2">
      <c r="A137" s="5" t="s">
        <v>4</v>
      </c>
      <c r="B137" s="4" t="s">
        <v>19</v>
      </c>
    </row>
    <row r="138" spans="1:2">
      <c r="A138" s="5" t="s">
        <v>5</v>
      </c>
      <c r="B138" s="4" t="s">
        <v>18</v>
      </c>
    </row>
    <row r="139" spans="1:2">
      <c r="A139" s="5" t="s">
        <v>5</v>
      </c>
      <c r="B139" s="4" t="s">
        <v>18</v>
      </c>
    </row>
    <row r="140" spans="1:2">
      <c r="A140" s="5" t="s">
        <v>5</v>
      </c>
      <c r="B140" s="4" t="s">
        <v>18</v>
      </c>
    </row>
    <row r="141" spans="1:2">
      <c r="A141" s="5" t="s">
        <v>5</v>
      </c>
      <c r="B141" s="4" t="s">
        <v>18</v>
      </c>
    </row>
    <row r="142" spans="1:2">
      <c r="A142" s="5" t="s">
        <v>5</v>
      </c>
      <c r="B142" s="4" t="s">
        <v>18</v>
      </c>
    </row>
    <row r="143" spans="1:2">
      <c r="A143" s="5" t="s">
        <v>5</v>
      </c>
      <c r="B143" s="4" t="s">
        <v>18</v>
      </c>
    </row>
    <row r="144" spans="1:2">
      <c r="A144" s="5" t="s">
        <v>5</v>
      </c>
      <c r="B144" s="4" t="s">
        <v>19</v>
      </c>
    </row>
    <row r="145" spans="1:2">
      <c r="A145" s="5" t="s">
        <v>4</v>
      </c>
      <c r="B145" s="4" t="s">
        <v>18</v>
      </c>
    </row>
    <row r="146" spans="1:2">
      <c r="A146" s="5" t="s">
        <v>4</v>
      </c>
      <c r="B146" s="4" t="s">
        <v>19</v>
      </c>
    </row>
    <row r="147" spans="1:2">
      <c r="A147" s="5" t="s">
        <v>4</v>
      </c>
      <c r="B147" s="4" t="s">
        <v>19</v>
      </c>
    </row>
    <row r="148" spans="1:2">
      <c r="A148" s="5" t="s">
        <v>4</v>
      </c>
      <c r="B148" s="4" t="s">
        <v>19</v>
      </c>
    </row>
    <row r="149" spans="1:2">
      <c r="A149" s="5" t="s">
        <v>5</v>
      </c>
      <c r="B149" s="4" t="s">
        <v>18</v>
      </c>
    </row>
    <row r="150" spans="1:2">
      <c r="A150" s="5" t="s">
        <v>4</v>
      </c>
      <c r="B150" s="4" t="s">
        <v>19</v>
      </c>
    </row>
    <row r="151" spans="1:2">
      <c r="A151" s="5" t="s">
        <v>5</v>
      </c>
      <c r="B151" s="4" t="s">
        <v>18</v>
      </c>
    </row>
    <row r="152" spans="1:2">
      <c r="A152" s="5" t="s">
        <v>4</v>
      </c>
      <c r="B152" s="4" t="s">
        <v>19</v>
      </c>
    </row>
    <row r="153" spans="1:2">
      <c r="A153" s="5" t="s">
        <v>5</v>
      </c>
      <c r="B153" s="4" t="s">
        <v>18</v>
      </c>
    </row>
    <row r="154" spans="1:2">
      <c r="A154" s="5" t="s">
        <v>5</v>
      </c>
      <c r="B154" s="4" t="s">
        <v>18</v>
      </c>
    </row>
    <row r="155" spans="1:2">
      <c r="A155" s="5" t="s">
        <v>5</v>
      </c>
      <c r="B155" s="4" t="s">
        <v>19</v>
      </c>
    </row>
    <row r="156" spans="1:2">
      <c r="A156" s="5" t="s">
        <v>5</v>
      </c>
      <c r="B156" s="4" t="s">
        <v>18</v>
      </c>
    </row>
    <row r="157" spans="1:2">
      <c r="A157" s="5" t="s">
        <v>5</v>
      </c>
      <c r="B157" s="4" t="s">
        <v>19</v>
      </c>
    </row>
    <row r="158" spans="1:2">
      <c r="A158" s="5" t="s">
        <v>5</v>
      </c>
      <c r="B158" s="4" t="s">
        <v>18</v>
      </c>
    </row>
    <row r="159" spans="1:2">
      <c r="A159" s="5" t="s">
        <v>5</v>
      </c>
      <c r="B159" s="4" t="s">
        <v>18</v>
      </c>
    </row>
    <row r="160" spans="1:2">
      <c r="A160" s="5" t="s">
        <v>5</v>
      </c>
      <c r="B160" s="4" t="s">
        <v>18</v>
      </c>
    </row>
    <row r="161" spans="1:2">
      <c r="A161" s="5" t="s">
        <v>4</v>
      </c>
      <c r="B161" s="4" t="s">
        <v>19</v>
      </c>
    </row>
    <row r="162" spans="1:2">
      <c r="A162" s="5" t="s">
        <v>5</v>
      </c>
      <c r="B162" s="4" t="s">
        <v>18</v>
      </c>
    </row>
    <row r="163" spans="1:2">
      <c r="A163" s="5" t="s">
        <v>5</v>
      </c>
      <c r="B163" s="4" t="s">
        <v>18</v>
      </c>
    </row>
    <row r="164" spans="1:2">
      <c r="A164" s="5" t="s">
        <v>5</v>
      </c>
      <c r="B164" s="4" t="s">
        <v>19</v>
      </c>
    </row>
    <row r="165" spans="1:2">
      <c r="A165" s="5" t="s">
        <v>5</v>
      </c>
      <c r="B165" s="4" t="s">
        <v>19</v>
      </c>
    </row>
    <row r="166" spans="1:2">
      <c r="A166" s="5" t="s">
        <v>5</v>
      </c>
      <c r="B166" s="4" t="s">
        <v>19</v>
      </c>
    </row>
    <row r="167" spans="1:2">
      <c r="A167" s="5" t="s">
        <v>4</v>
      </c>
      <c r="B167" s="4" t="s">
        <v>19</v>
      </c>
    </row>
    <row r="168" spans="1:2">
      <c r="A168" s="5" t="s">
        <v>5</v>
      </c>
      <c r="B168" s="4" t="s">
        <v>19</v>
      </c>
    </row>
    <row r="169" spans="1:2">
      <c r="A169" s="5" t="s">
        <v>5</v>
      </c>
      <c r="B169" s="4" t="s">
        <v>19</v>
      </c>
    </row>
    <row r="170" spans="1:2">
      <c r="A170" s="5" t="s">
        <v>5</v>
      </c>
      <c r="B170" s="4" t="s">
        <v>19</v>
      </c>
    </row>
    <row r="171" spans="1:2">
      <c r="A171" s="5" t="s">
        <v>5</v>
      </c>
      <c r="B171" s="4" t="s">
        <v>19</v>
      </c>
    </row>
    <row r="172" spans="1:2">
      <c r="A172" s="5" t="s">
        <v>5</v>
      </c>
      <c r="B172" s="4" t="s">
        <v>18</v>
      </c>
    </row>
    <row r="173" spans="1:2">
      <c r="A173" s="5" t="s">
        <v>5</v>
      </c>
      <c r="B173" s="4" t="s">
        <v>18</v>
      </c>
    </row>
    <row r="174" spans="1:2">
      <c r="A174" s="5" t="s">
        <v>4</v>
      </c>
      <c r="B174" s="4" t="s">
        <v>19</v>
      </c>
    </row>
    <row r="175" spans="1:2">
      <c r="A175" s="5" t="s">
        <v>5</v>
      </c>
      <c r="B175" s="4" t="s">
        <v>18</v>
      </c>
    </row>
    <row r="176" spans="1:2">
      <c r="A176" s="5" t="s">
        <v>5</v>
      </c>
      <c r="B176" s="4" t="s">
        <v>19</v>
      </c>
    </row>
    <row r="177" spans="1:2">
      <c r="A177" s="5" t="s">
        <v>5</v>
      </c>
      <c r="B177" s="4" t="s">
        <v>18</v>
      </c>
    </row>
    <row r="178" spans="1:2">
      <c r="A178" s="5" t="s">
        <v>4</v>
      </c>
      <c r="B178" s="4" t="s">
        <v>19</v>
      </c>
    </row>
    <row r="179" spans="1:2">
      <c r="A179" s="5" t="s">
        <v>4</v>
      </c>
      <c r="B179" s="4" t="s">
        <v>19</v>
      </c>
    </row>
    <row r="180" spans="1:2">
      <c r="A180" s="5" t="s">
        <v>5</v>
      </c>
      <c r="B180" s="4" t="s">
        <v>18</v>
      </c>
    </row>
    <row r="181" spans="1:2">
      <c r="A181" s="5" t="s">
        <v>5</v>
      </c>
      <c r="B181" s="4" t="s">
        <v>19</v>
      </c>
    </row>
    <row r="182" spans="1:2">
      <c r="A182" s="5" t="s">
        <v>5</v>
      </c>
      <c r="B182" s="4" t="s">
        <v>18</v>
      </c>
    </row>
    <row r="183" spans="1:2">
      <c r="A183" s="5" t="s">
        <v>5</v>
      </c>
      <c r="B183" s="4" t="s">
        <v>19</v>
      </c>
    </row>
    <row r="184" spans="1:2">
      <c r="A184" s="5" t="s">
        <v>4</v>
      </c>
      <c r="B184" s="4" t="s">
        <v>19</v>
      </c>
    </row>
    <row r="185" spans="1:2">
      <c r="A185" s="5" t="s">
        <v>4</v>
      </c>
      <c r="B185" s="4" t="s">
        <v>18</v>
      </c>
    </row>
    <row r="186" spans="1:2">
      <c r="A186" s="5" t="s">
        <v>4</v>
      </c>
      <c r="B186" s="4" t="s">
        <v>18</v>
      </c>
    </row>
    <row r="187" spans="1:2">
      <c r="A187" s="5" t="s">
        <v>5</v>
      </c>
      <c r="B187" s="4" t="s">
        <v>19</v>
      </c>
    </row>
    <row r="188" spans="1:2">
      <c r="A188" s="5" t="s">
        <v>5</v>
      </c>
      <c r="B188" s="4" t="s">
        <v>19</v>
      </c>
    </row>
    <row r="189" spans="1:2">
      <c r="A189" s="5" t="s">
        <v>4</v>
      </c>
      <c r="B189" s="4" t="s">
        <v>19</v>
      </c>
    </row>
    <row r="190" spans="1:2">
      <c r="A190" s="5" t="s">
        <v>4</v>
      </c>
      <c r="B190" s="4" t="s">
        <v>18</v>
      </c>
    </row>
    <row r="191" spans="1:2">
      <c r="A191" s="5" t="s">
        <v>5</v>
      </c>
      <c r="B191" s="4" t="s">
        <v>19</v>
      </c>
    </row>
    <row r="192" spans="1:2">
      <c r="A192" s="5" t="s">
        <v>5</v>
      </c>
      <c r="B192" s="4" t="s">
        <v>19</v>
      </c>
    </row>
    <row r="193" spans="1:2">
      <c r="A193" s="5" t="s">
        <v>4</v>
      </c>
      <c r="B193" s="4" t="s">
        <v>18</v>
      </c>
    </row>
    <row r="194" spans="1:2">
      <c r="A194" s="5" t="s">
        <v>4</v>
      </c>
      <c r="B194" s="4" t="s">
        <v>18</v>
      </c>
    </row>
    <row r="195" spans="1:2">
      <c r="A195" s="5" t="s">
        <v>5</v>
      </c>
      <c r="B195" s="4" t="s">
        <v>19</v>
      </c>
    </row>
    <row r="196" spans="1:2">
      <c r="A196" s="5" t="s">
        <v>5</v>
      </c>
      <c r="B196" s="4" t="s">
        <v>18</v>
      </c>
    </row>
    <row r="197" spans="1:2">
      <c r="A197" s="5" t="s">
        <v>5</v>
      </c>
      <c r="B197" s="4" t="s">
        <v>19</v>
      </c>
    </row>
    <row r="198" spans="1:2">
      <c r="A198" s="5" t="s">
        <v>4</v>
      </c>
      <c r="B198" s="4" t="s">
        <v>19</v>
      </c>
    </row>
    <row r="199" spans="1:2">
      <c r="A199" s="5" t="s">
        <v>5</v>
      </c>
      <c r="B199" s="4" t="s">
        <v>19</v>
      </c>
    </row>
    <row r="200" spans="1:2">
      <c r="A200" s="5" t="s">
        <v>4</v>
      </c>
      <c r="B200" s="4" t="s">
        <v>18</v>
      </c>
    </row>
    <row r="201" spans="1:2">
      <c r="A201" s="5" t="s">
        <v>5</v>
      </c>
      <c r="B201" s="4" t="s">
        <v>18</v>
      </c>
    </row>
    <row r="202" spans="1:2">
      <c r="A202" s="5" t="s">
        <v>4</v>
      </c>
      <c r="B202" s="4" t="s">
        <v>19</v>
      </c>
    </row>
    <row r="203" spans="1:2">
      <c r="A203" s="5" t="s">
        <v>5</v>
      </c>
      <c r="B203" s="4" t="s">
        <v>19</v>
      </c>
    </row>
    <row r="204" spans="1:2">
      <c r="A204" s="5" t="s">
        <v>5</v>
      </c>
      <c r="B204" s="4" t="s">
        <v>19</v>
      </c>
    </row>
    <row r="205" spans="1:2">
      <c r="A205" s="5" t="s">
        <v>5</v>
      </c>
      <c r="B205" s="4" t="s">
        <v>19</v>
      </c>
    </row>
    <row r="206" spans="1:2">
      <c r="A206" s="5" t="s">
        <v>5</v>
      </c>
      <c r="B206" s="4" t="s">
        <v>19</v>
      </c>
    </row>
    <row r="207" spans="1:2">
      <c r="A207" s="5" t="s">
        <v>5</v>
      </c>
      <c r="B207" s="4" t="s">
        <v>18</v>
      </c>
    </row>
    <row r="208" spans="1:2">
      <c r="A208" s="5" t="s">
        <v>5</v>
      </c>
      <c r="B208" s="4" t="s">
        <v>18</v>
      </c>
    </row>
    <row r="209" spans="1:2">
      <c r="A209" s="5" t="s">
        <v>4</v>
      </c>
      <c r="B209" s="4" t="s">
        <v>19</v>
      </c>
    </row>
    <row r="210" spans="1:2">
      <c r="A210" s="5" t="s">
        <v>4</v>
      </c>
      <c r="B210" s="4" t="s">
        <v>18</v>
      </c>
    </row>
    <row r="211" spans="1:2">
      <c r="A211" s="5" t="s">
        <v>5</v>
      </c>
      <c r="B211" s="4" t="s">
        <v>19</v>
      </c>
    </row>
    <row r="212" spans="1:2">
      <c r="A212" s="5" t="s">
        <v>5</v>
      </c>
      <c r="B212" s="4" t="s">
        <v>18</v>
      </c>
    </row>
    <row r="213" spans="1:2">
      <c r="A213" s="5" t="s">
        <v>5</v>
      </c>
      <c r="B213" s="4" t="s">
        <v>19</v>
      </c>
    </row>
    <row r="214" spans="1:2">
      <c r="A214" s="5" t="s">
        <v>5</v>
      </c>
      <c r="B214" s="4" t="s">
        <v>18</v>
      </c>
    </row>
    <row r="215" spans="1:2">
      <c r="A215" s="5" t="s">
        <v>5</v>
      </c>
      <c r="B215" s="4" t="s">
        <v>18</v>
      </c>
    </row>
    <row r="216" spans="1:2">
      <c r="A216" s="5" t="s">
        <v>5</v>
      </c>
      <c r="B216" s="4" t="s">
        <v>18</v>
      </c>
    </row>
    <row r="217" spans="1:2">
      <c r="A217" s="5" t="s">
        <v>5</v>
      </c>
      <c r="B217" s="4" t="s">
        <v>18</v>
      </c>
    </row>
    <row r="218" spans="1:2">
      <c r="A218" s="5" t="s">
        <v>5</v>
      </c>
      <c r="B218" s="4" t="s">
        <v>19</v>
      </c>
    </row>
    <row r="219" spans="1:2">
      <c r="A219" s="5" t="s">
        <v>5</v>
      </c>
      <c r="B219" s="4" t="s">
        <v>18</v>
      </c>
    </row>
    <row r="220" spans="1:2">
      <c r="A220" s="5" t="s">
        <v>5</v>
      </c>
      <c r="B220" s="4" t="s">
        <v>18</v>
      </c>
    </row>
    <row r="221" spans="1:2">
      <c r="A221" s="5" t="s">
        <v>5</v>
      </c>
      <c r="B221" s="4" t="s">
        <v>18</v>
      </c>
    </row>
    <row r="222" spans="1:2">
      <c r="A222" s="5" t="s">
        <v>5</v>
      </c>
      <c r="B222" s="4" t="s">
        <v>18</v>
      </c>
    </row>
    <row r="223" spans="1:2">
      <c r="A223" s="5" t="s">
        <v>5</v>
      </c>
      <c r="B223" s="4" t="s">
        <v>18</v>
      </c>
    </row>
    <row r="224" spans="1:2">
      <c r="A224" s="5" t="s">
        <v>5</v>
      </c>
      <c r="B224" s="4" t="s">
        <v>18</v>
      </c>
    </row>
    <row r="225" spans="1:2">
      <c r="A225" s="5" t="s">
        <v>5</v>
      </c>
      <c r="B225" s="4" t="s">
        <v>18</v>
      </c>
    </row>
    <row r="226" spans="1:2">
      <c r="A226" s="5" t="s">
        <v>4</v>
      </c>
      <c r="B226" s="4" t="s">
        <v>18</v>
      </c>
    </row>
    <row r="227" spans="1:2">
      <c r="A227" s="5" t="s">
        <v>4</v>
      </c>
      <c r="B227" s="4" t="s">
        <v>18</v>
      </c>
    </row>
    <row r="228" spans="1:2">
      <c r="A228" s="5" t="s">
        <v>5</v>
      </c>
      <c r="B228" s="4" t="s">
        <v>19</v>
      </c>
    </row>
    <row r="229" spans="1:2">
      <c r="A229" s="5" t="s">
        <v>5</v>
      </c>
      <c r="B229" s="4" t="s">
        <v>18</v>
      </c>
    </row>
    <row r="230" spans="1:2">
      <c r="A230" s="5" t="s">
        <v>5</v>
      </c>
      <c r="B230" s="4" t="s">
        <v>19</v>
      </c>
    </row>
    <row r="231" spans="1:2">
      <c r="A231" s="5" t="s">
        <v>5</v>
      </c>
      <c r="B231" s="4" t="s">
        <v>18</v>
      </c>
    </row>
    <row r="232" spans="1:2">
      <c r="A232" s="5" t="s">
        <v>5</v>
      </c>
      <c r="B232" s="4" t="s">
        <v>18</v>
      </c>
    </row>
    <row r="233" spans="1:2">
      <c r="A233" s="5" t="s">
        <v>5</v>
      </c>
      <c r="B233" s="4" t="s">
        <v>18</v>
      </c>
    </row>
    <row r="234" spans="1:2">
      <c r="A234" s="5" t="s">
        <v>4</v>
      </c>
      <c r="B234" s="4" t="s">
        <v>18</v>
      </c>
    </row>
    <row r="235" spans="1:2">
      <c r="A235" s="5" t="s">
        <v>5</v>
      </c>
      <c r="B235" s="4" t="s">
        <v>19</v>
      </c>
    </row>
    <row r="236" spans="1:2">
      <c r="A236" s="5" t="s">
        <v>4</v>
      </c>
      <c r="B236" s="4" t="s">
        <v>18</v>
      </c>
    </row>
    <row r="237" spans="1:2">
      <c r="A237" s="5" t="s">
        <v>5</v>
      </c>
      <c r="B237" s="4" t="s">
        <v>18</v>
      </c>
    </row>
    <row r="238" spans="1:2">
      <c r="A238" s="5" t="s">
        <v>4</v>
      </c>
      <c r="B238" s="4" t="s">
        <v>19</v>
      </c>
    </row>
    <row r="239" spans="1:2">
      <c r="A239" s="5" t="s">
        <v>5</v>
      </c>
      <c r="B239" s="4" t="s">
        <v>19</v>
      </c>
    </row>
    <row r="240" spans="1:2">
      <c r="A240" s="5" t="s">
        <v>5</v>
      </c>
      <c r="B240" s="4" t="s">
        <v>18</v>
      </c>
    </row>
    <row r="241" spans="1:2">
      <c r="A241" s="5" t="s">
        <v>5</v>
      </c>
      <c r="B241" s="4" t="s">
        <v>19</v>
      </c>
    </row>
    <row r="242" spans="1:2">
      <c r="A242" s="5" t="s">
        <v>5</v>
      </c>
      <c r="B242" s="4" t="s">
        <v>19</v>
      </c>
    </row>
    <row r="243" spans="1:2">
      <c r="A243" s="5" t="s">
        <v>4</v>
      </c>
      <c r="B243" s="4" t="s">
        <v>19</v>
      </c>
    </row>
    <row r="244" spans="1:2">
      <c r="A244" s="5" t="s">
        <v>5</v>
      </c>
      <c r="B244" s="4" t="s">
        <v>18</v>
      </c>
    </row>
    <row r="245" spans="1:2">
      <c r="A245" s="5" t="s">
        <v>5</v>
      </c>
      <c r="B245" s="4" t="s">
        <v>18</v>
      </c>
    </row>
    <row r="246" spans="1:2">
      <c r="A246" s="5" t="s">
        <v>5</v>
      </c>
      <c r="B246" s="4" t="s">
        <v>18</v>
      </c>
    </row>
    <row r="247" spans="1:2">
      <c r="A247" s="5" t="s">
        <v>5</v>
      </c>
      <c r="B247" s="4" t="s">
        <v>19</v>
      </c>
    </row>
    <row r="248" spans="1:2">
      <c r="A248" s="5" t="s">
        <v>4</v>
      </c>
      <c r="B248" s="4" t="s">
        <v>18</v>
      </c>
    </row>
    <row r="249" spans="1:2">
      <c r="A249" s="5" t="s">
        <v>5</v>
      </c>
      <c r="B249" s="4" t="s">
        <v>19</v>
      </c>
    </row>
    <row r="250" spans="1:2">
      <c r="A250" s="5" t="s">
        <v>5</v>
      </c>
      <c r="B250" s="4" t="s">
        <v>18</v>
      </c>
    </row>
    <row r="251" spans="1:2">
      <c r="A251" s="5" t="s">
        <v>5</v>
      </c>
      <c r="B251" s="4" t="s">
        <v>18</v>
      </c>
    </row>
    <row r="252" spans="1:2">
      <c r="A252" s="5" t="s">
        <v>5</v>
      </c>
      <c r="B252" s="4" t="s">
        <v>18</v>
      </c>
    </row>
    <row r="253" spans="1:2">
      <c r="A253" s="5" t="s">
        <v>4</v>
      </c>
      <c r="B253" s="4" t="s">
        <v>18</v>
      </c>
    </row>
    <row r="254" spans="1:2">
      <c r="A254" s="5" t="s">
        <v>5</v>
      </c>
      <c r="B254" s="4" t="s">
        <v>18</v>
      </c>
    </row>
    <row r="255" spans="1:2">
      <c r="A255" s="5" t="s">
        <v>5</v>
      </c>
      <c r="B255" s="4" t="s">
        <v>18</v>
      </c>
    </row>
    <row r="256" spans="1:2">
      <c r="A256" s="5" t="s">
        <v>5</v>
      </c>
      <c r="B256" s="4" t="s">
        <v>18</v>
      </c>
    </row>
    <row r="257" spans="1:2">
      <c r="A257" s="5" t="s">
        <v>4</v>
      </c>
      <c r="B257" s="4" t="s">
        <v>19</v>
      </c>
    </row>
    <row r="258" spans="1:2">
      <c r="A258" s="5" t="s">
        <v>4</v>
      </c>
      <c r="B258" s="4" t="s">
        <v>18</v>
      </c>
    </row>
    <row r="259" spans="1:2">
      <c r="A259" s="5" t="s">
        <v>5</v>
      </c>
      <c r="B259" s="4" t="s">
        <v>18</v>
      </c>
    </row>
    <row r="260" spans="1:2">
      <c r="A260" s="5" t="s">
        <v>4</v>
      </c>
      <c r="B260" s="4" t="s">
        <v>18</v>
      </c>
    </row>
    <row r="261" spans="1:2">
      <c r="A261" s="5" t="s">
        <v>5</v>
      </c>
      <c r="B261" s="4" t="s">
        <v>19</v>
      </c>
    </row>
    <row r="262" spans="1:2">
      <c r="A262" s="5" t="s">
        <v>5</v>
      </c>
      <c r="B262" s="4" t="s">
        <v>18</v>
      </c>
    </row>
    <row r="263" spans="1:2">
      <c r="A263" s="5" t="s">
        <v>5</v>
      </c>
      <c r="B263" s="4" t="s">
        <v>18</v>
      </c>
    </row>
    <row r="264" spans="1:2">
      <c r="A264" s="5" t="s">
        <v>5</v>
      </c>
      <c r="B264" s="4" t="s">
        <v>18</v>
      </c>
    </row>
    <row r="265" spans="1:2">
      <c r="A265" s="5" t="s">
        <v>5</v>
      </c>
      <c r="B265" s="4" t="s">
        <v>19</v>
      </c>
    </row>
    <row r="266" spans="1:2">
      <c r="A266" s="5" t="s">
        <v>5</v>
      </c>
      <c r="B266" s="4" t="s">
        <v>18</v>
      </c>
    </row>
    <row r="267" spans="1:2">
      <c r="A267" s="5" t="s">
        <v>5</v>
      </c>
      <c r="B267" s="4" t="s">
        <v>19</v>
      </c>
    </row>
    <row r="268" spans="1:2">
      <c r="A268" s="5" t="s">
        <v>5</v>
      </c>
      <c r="B268" s="4" t="s">
        <v>18</v>
      </c>
    </row>
    <row r="269" spans="1:2">
      <c r="A269" s="5" t="s">
        <v>4</v>
      </c>
      <c r="B269" s="4" t="s">
        <v>18</v>
      </c>
    </row>
    <row r="270" spans="1:2">
      <c r="A270" s="5" t="s">
        <v>4</v>
      </c>
      <c r="B270" s="4" t="s">
        <v>18</v>
      </c>
    </row>
    <row r="271" spans="1:2">
      <c r="A271" s="5" t="s">
        <v>5</v>
      </c>
      <c r="B271" s="4" t="s">
        <v>19</v>
      </c>
    </row>
    <row r="272" spans="1:2">
      <c r="A272" s="5" t="s">
        <v>5</v>
      </c>
      <c r="B272" s="4" t="s">
        <v>19</v>
      </c>
    </row>
    <row r="273" spans="1:2">
      <c r="A273" s="5" t="s">
        <v>4</v>
      </c>
      <c r="B273" s="4" t="s">
        <v>19</v>
      </c>
    </row>
    <row r="274" spans="1:2">
      <c r="A274" s="5" t="s">
        <v>4</v>
      </c>
      <c r="B274" s="4" t="s">
        <v>19</v>
      </c>
    </row>
    <row r="275" spans="1:2">
      <c r="A275" s="5" t="s">
        <v>5</v>
      </c>
      <c r="B275" s="4" t="s">
        <v>18</v>
      </c>
    </row>
    <row r="276" spans="1:2">
      <c r="A276" s="5" t="s">
        <v>5</v>
      </c>
      <c r="B276" s="4" t="s">
        <v>18</v>
      </c>
    </row>
    <row r="277" spans="1:2">
      <c r="A277" s="5" t="s">
        <v>5</v>
      </c>
      <c r="B277" s="4" t="s">
        <v>18</v>
      </c>
    </row>
    <row r="278" spans="1:2">
      <c r="A278" s="5" t="s">
        <v>4</v>
      </c>
      <c r="B278" s="4" t="s">
        <v>19</v>
      </c>
    </row>
    <row r="279" spans="1:2">
      <c r="A279" s="5" t="s">
        <v>5</v>
      </c>
      <c r="B279" s="4" t="s">
        <v>18</v>
      </c>
    </row>
    <row r="280" spans="1:2">
      <c r="A280" s="5" t="s">
        <v>5</v>
      </c>
      <c r="B280" s="4" t="s">
        <v>18</v>
      </c>
    </row>
    <row r="281" spans="1:2">
      <c r="A281" s="5" t="s">
        <v>4</v>
      </c>
      <c r="B281" s="4" t="s">
        <v>18</v>
      </c>
    </row>
    <row r="282" spans="1:2">
      <c r="A282" s="5" t="s">
        <v>4</v>
      </c>
      <c r="B282" s="4" t="s">
        <v>18</v>
      </c>
    </row>
    <row r="283" spans="1:2">
      <c r="A283" s="5" t="s">
        <v>5</v>
      </c>
      <c r="B283" s="4" t="s">
        <v>19</v>
      </c>
    </row>
    <row r="284" spans="1:2">
      <c r="A284" s="5" t="s">
        <v>5</v>
      </c>
      <c r="B284" s="4" t="s">
        <v>19</v>
      </c>
    </row>
    <row r="285" spans="1:2">
      <c r="A285" s="5" t="s">
        <v>5</v>
      </c>
      <c r="B285" s="4" t="s">
        <v>19</v>
      </c>
    </row>
    <row r="286" spans="1:2">
      <c r="A286" s="5" t="s">
        <v>5</v>
      </c>
      <c r="B286" s="4" t="s">
        <v>18</v>
      </c>
    </row>
    <row r="287" spans="1:2">
      <c r="A287" s="5" t="s">
        <v>4</v>
      </c>
      <c r="B287" s="4" t="s">
        <v>19</v>
      </c>
    </row>
    <row r="288" spans="1:2">
      <c r="A288" s="5" t="s">
        <v>5</v>
      </c>
      <c r="B288" s="4" t="s">
        <v>18</v>
      </c>
    </row>
    <row r="289" spans="1:2">
      <c r="A289" s="4" t="s">
        <v>5</v>
      </c>
      <c r="B289" s="4" t="s">
        <v>18</v>
      </c>
    </row>
    <row r="290" spans="1:2">
      <c r="A290" s="5" t="s">
        <v>4</v>
      </c>
      <c r="B290" s="4" t="s">
        <v>19</v>
      </c>
    </row>
    <row r="291" spans="1:2">
      <c r="A291" s="5" t="s">
        <v>5</v>
      </c>
      <c r="B291" s="4" t="s">
        <v>18</v>
      </c>
    </row>
    <row r="292" spans="1:2">
      <c r="A292" s="5" t="s">
        <v>5</v>
      </c>
      <c r="B292" s="4" t="s">
        <v>19</v>
      </c>
    </row>
    <row r="293" spans="1:2">
      <c r="A293" s="5" t="s">
        <v>5</v>
      </c>
      <c r="B293" s="4" t="s">
        <v>18</v>
      </c>
    </row>
    <row r="294" spans="1:2">
      <c r="A294" s="5" t="s">
        <v>5</v>
      </c>
      <c r="B294" s="4" t="s">
        <v>18</v>
      </c>
    </row>
    <row r="295" spans="1:2">
      <c r="A295" s="5" t="s">
        <v>5</v>
      </c>
      <c r="B295" s="4" t="s">
        <v>18</v>
      </c>
    </row>
    <row r="296" spans="1:2">
      <c r="A296" s="5" t="s">
        <v>4</v>
      </c>
      <c r="B296" s="4" t="s">
        <v>19</v>
      </c>
    </row>
    <row r="297" spans="1:2">
      <c r="A297" s="5" t="s">
        <v>5</v>
      </c>
      <c r="B297" s="4" t="s">
        <v>18</v>
      </c>
    </row>
    <row r="298" spans="1:2">
      <c r="A298" s="5" t="s">
        <v>5</v>
      </c>
      <c r="B298" s="4" t="s">
        <v>18</v>
      </c>
    </row>
    <row r="299" spans="1:2">
      <c r="A299" s="5" t="s">
        <v>5</v>
      </c>
      <c r="B299" s="4" t="s">
        <v>18</v>
      </c>
    </row>
    <row r="300" spans="1:2">
      <c r="A300" s="5" t="s">
        <v>5</v>
      </c>
      <c r="B300" s="4" t="s">
        <v>18</v>
      </c>
    </row>
    <row r="301" spans="1:2">
      <c r="A301" s="5" t="s">
        <v>4</v>
      </c>
      <c r="B301" s="4" t="s">
        <v>19</v>
      </c>
    </row>
    <row r="302" spans="1:2">
      <c r="A302" s="5" t="s">
        <v>4</v>
      </c>
      <c r="B302" s="4" t="s">
        <v>18</v>
      </c>
    </row>
    <row r="303" spans="1:2">
      <c r="A303" s="5" t="s">
        <v>4</v>
      </c>
      <c r="B303" s="4" t="s">
        <v>19</v>
      </c>
    </row>
    <row r="304" spans="1:2">
      <c r="A304" s="5" t="s">
        <v>4</v>
      </c>
      <c r="B304" s="4" t="s">
        <v>19</v>
      </c>
    </row>
    <row r="305" spans="1:2">
      <c r="A305" s="5" t="s">
        <v>5</v>
      </c>
      <c r="B305" s="4" t="s">
        <v>19</v>
      </c>
    </row>
    <row r="306" spans="1:2">
      <c r="A306" s="5" t="s">
        <v>4</v>
      </c>
      <c r="B306" s="4" t="s">
        <v>19</v>
      </c>
    </row>
    <row r="307" spans="1:2">
      <c r="A307" s="5" t="s">
        <v>5</v>
      </c>
      <c r="B307" s="4" t="s">
        <v>18</v>
      </c>
    </row>
    <row r="308" spans="1:2">
      <c r="A308" s="5" t="s">
        <v>4</v>
      </c>
      <c r="B308" s="4" t="s">
        <v>19</v>
      </c>
    </row>
    <row r="309" spans="1:2">
      <c r="A309" s="5" t="s">
        <v>5</v>
      </c>
      <c r="B309" s="4" t="s">
        <v>18</v>
      </c>
    </row>
    <row r="310" spans="1:2">
      <c r="A310" s="5" t="s">
        <v>5</v>
      </c>
      <c r="B310" s="4" t="s">
        <v>18</v>
      </c>
    </row>
    <row r="311" spans="1:2">
      <c r="A311" s="5" t="s">
        <v>5</v>
      </c>
      <c r="B311" s="4" t="s">
        <v>19</v>
      </c>
    </row>
    <row r="312" spans="1:2">
      <c r="A312" s="5" t="s">
        <v>4</v>
      </c>
      <c r="B312" s="4" t="s">
        <v>19</v>
      </c>
    </row>
    <row r="313" spans="1:2">
      <c r="A313" s="5" t="s">
        <v>5</v>
      </c>
      <c r="B313" s="4" t="s">
        <v>19</v>
      </c>
    </row>
    <row r="314" spans="1:2">
      <c r="A314" s="5" t="s">
        <v>5</v>
      </c>
      <c r="B314" s="4" t="s">
        <v>19</v>
      </c>
    </row>
    <row r="315" spans="1:2">
      <c r="A315" s="5" t="s">
        <v>5</v>
      </c>
      <c r="B315" s="4" t="s">
        <v>18</v>
      </c>
    </row>
    <row r="316" spans="1:2">
      <c r="A316" s="5" t="s">
        <v>5</v>
      </c>
      <c r="B316" s="4" t="s">
        <v>18</v>
      </c>
    </row>
    <row r="317" spans="1:2">
      <c r="A317" s="5" t="s">
        <v>4</v>
      </c>
      <c r="B317" s="4" t="s">
        <v>19</v>
      </c>
    </row>
    <row r="318" spans="1:2">
      <c r="A318" s="5" t="s">
        <v>4</v>
      </c>
      <c r="B318" s="4" t="s">
        <v>19</v>
      </c>
    </row>
    <row r="319" spans="1:2">
      <c r="A319" s="5" t="s">
        <v>5</v>
      </c>
      <c r="B319" s="4" t="s">
        <v>18</v>
      </c>
    </row>
    <row r="320" spans="1:2">
      <c r="A320" s="5" t="s">
        <v>5</v>
      </c>
      <c r="B320" s="4" t="s">
        <v>18</v>
      </c>
    </row>
    <row r="321" spans="1:2">
      <c r="A321" s="5" t="s">
        <v>5</v>
      </c>
      <c r="B321" s="4" t="s">
        <v>18</v>
      </c>
    </row>
    <row r="322" spans="1:2">
      <c r="A322" s="5" t="s">
        <v>5</v>
      </c>
      <c r="B322" s="4" t="s">
        <v>18</v>
      </c>
    </row>
    <row r="323" spans="1:2">
      <c r="A323" s="5" t="s">
        <v>5</v>
      </c>
      <c r="B323" s="4" t="s">
        <v>18</v>
      </c>
    </row>
    <row r="324" spans="1:2">
      <c r="A324" s="5" t="s">
        <v>5</v>
      </c>
      <c r="B324" s="4" t="s">
        <v>18</v>
      </c>
    </row>
    <row r="325" spans="1:2">
      <c r="A325" s="5" t="s">
        <v>5</v>
      </c>
      <c r="B325" s="4" t="s">
        <v>19</v>
      </c>
    </row>
    <row r="326" spans="1:2">
      <c r="A326" s="5" t="s">
        <v>5</v>
      </c>
      <c r="B326" s="4" t="s">
        <v>19</v>
      </c>
    </row>
    <row r="327" spans="1:2">
      <c r="A327" s="5" t="s">
        <v>5</v>
      </c>
      <c r="B327" s="4" t="s">
        <v>18</v>
      </c>
    </row>
    <row r="328" spans="1:2">
      <c r="A328" s="5" t="s">
        <v>5</v>
      </c>
      <c r="B328" s="4" t="s">
        <v>18</v>
      </c>
    </row>
    <row r="329" spans="1:2">
      <c r="A329" s="5" t="s">
        <v>5</v>
      </c>
      <c r="B329" s="4" t="s">
        <v>18</v>
      </c>
    </row>
    <row r="330" spans="1:2">
      <c r="A330" s="5" t="s">
        <v>5</v>
      </c>
      <c r="B330" s="4" t="s">
        <v>18</v>
      </c>
    </row>
    <row r="331" spans="1:2">
      <c r="A331" s="5" t="s">
        <v>5</v>
      </c>
      <c r="B331" s="4" t="s">
        <v>18</v>
      </c>
    </row>
    <row r="332" spans="1:2">
      <c r="A332" s="5" t="s">
        <v>5</v>
      </c>
      <c r="B332" s="4" t="s">
        <v>18</v>
      </c>
    </row>
    <row r="333" spans="1:2">
      <c r="A333" s="5" t="s">
        <v>4</v>
      </c>
      <c r="B333" s="4" t="s">
        <v>18</v>
      </c>
    </row>
    <row r="334" spans="1:2">
      <c r="A334" s="5" t="s">
        <v>5</v>
      </c>
      <c r="B334" s="4" t="s">
        <v>18</v>
      </c>
    </row>
    <row r="335" spans="1:2">
      <c r="A335" s="4" t="s">
        <v>5</v>
      </c>
      <c r="B335" s="4" t="s">
        <v>18</v>
      </c>
    </row>
    <row r="336" spans="1:2">
      <c r="A336" s="5" t="s">
        <v>5</v>
      </c>
      <c r="B336" s="4" t="s">
        <v>19</v>
      </c>
    </row>
    <row r="337" spans="1:2">
      <c r="A337" s="5" t="s">
        <v>5</v>
      </c>
      <c r="B337" s="4" t="s">
        <v>18</v>
      </c>
    </row>
    <row r="338" spans="1:2">
      <c r="A338" s="4" t="s">
        <v>4</v>
      </c>
      <c r="B338" s="4" t="s">
        <v>18</v>
      </c>
    </row>
    <row r="339" spans="1:2">
      <c r="A339" s="5" t="s">
        <v>5</v>
      </c>
      <c r="B339" s="4" t="s">
        <v>18</v>
      </c>
    </row>
    <row r="340" spans="1:2">
      <c r="A340" s="5" t="s">
        <v>5</v>
      </c>
      <c r="B340" s="4" t="s">
        <v>19</v>
      </c>
    </row>
    <row r="341" spans="1:2">
      <c r="A341" s="5" t="s">
        <v>5</v>
      </c>
      <c r="B341" s="4" t="s">
        <v>18</v>
      </c>
    </row>
    <row r="342" spans="1:2">
      <c r="A342" s="5" t="s">
        <v>4</v>
      </c>
      <c r="B342" s="4" t="s">
        <v>18</v>
      </c>
    </row>
    <row r="343" spans="1:2">
      <c r="A343" s="5" t="s">
        <v>5</v>
      </c>
      <c r="B343" s="4" t="s">
        <v>19</v>
      </c>
    </row>
    <row r="344" spans="1:2">
      <c r="A344" s="5" t="s">
        <v>5</v>
      </c>
      <c r="B344" s="4" t="s">
        <v>18</v>
      </c>
    </row>
    <row r="345" spans="1:2">
      <c r="A345" s="5" t="s">
        <v>5</v>
      </c>
      <c r="B345" s="4" t="s">
        <v>18</v>
      </c>
    </row>
    <row r="346" spans="1:2">
      <c r="A346" s="5" t="s">
        <v>5</v>
      </c>
      <c r="B346" s="4" t="s">
        <v>18</v>
      </c>
    </row>
    <row r="347" spans="1:2">
      <c r="A347" s="5" t="s">
        <v>5</v>
      </c>
      <c r="B347" s="4" t="s">
        <v>18</v>
      </c>
    </row>
    <row r="348" spans="1:2">
      <c r="A348" s="5" t="s">
        <v>4</v>
      </c>
      <c r="B348" s="4" t="s">
        <v>18</v>
      </c>
    </row>
    <row r="349" spans="1:2">
      <c r="A349" s="4" t="s">
        <v>4</v>
      </c>
      <c r="B349" s="4" t="s">
        <v>19</v>
      </c>
    </row>
    <row r="350" spans="1:2">
      <c r="A350" s="5" t="s">
        <v>5</v>
      </c>
      <c r="B350" s="4" t="s">
        <v>19</v>
      </c>
    </row>
    <row r="351" spans="1:2">
      <c r="A351" s="5" t="s">
        <v>5</v>
      </c>
      <c r="B351" s="4" t="s">
        <v>18</v>
      </c>
    </row>
    <row r="352" spans="1:2">
      <c r="A352" s="5" t="s">
        <v>4</v>
      </c>
      <c r="B352" s="4" t="s">
        <v>18</v>
      </c>
    </row>
    <row r="353" spans="1:2">
      <c r="A353" s="4" t="s">
        <v>5</v>
      </c>
      <c r="B353" s="4" t="s">
        <v>19</v>
      </c>
    </row>
    <row r="354" spans="1:2">
      <c r="A354" s="5" t="s">
        <v>4</v>
      </c>
      <c r="B354" s="4" t="s">
        <v>18</v>
      </c>
    </row>
    <row r="355" spans="1:2">
      <c r="A355" s="5" t="s">
        <v>5</v>
      </c>
      <c r="B355" s="4" t="s">
        <v>18</v>
      </c>
    </row>
    <row r="356" spans="1:2">
      <c r="A356" s="5" t="s">
        <v>4</v>
      </c>
      <c r="B356" s="4" t="s">
        <v>18</v>
      </c>
    </row>
    <row r="357" spans="1:2">
      <c r="A357" s="5" t="s">
        <v>5</v>
      </c>
      <c r="B357" s="4" t="s">
        <v>19</v>
      </c>
    </row>
    <row r="358" spans="1:2">
      <c r="A358" s="5" t="s">
        <v>5</v>
      </c>
      <c r="B358" s="4" t="s">
        <v>18</v>
      </c>
    </row>
    <row r="359" spans="1:2">
      <c r="A359" s="5" t="s">
        <v>4</v>
      </c>
      <c r="B359" s="4" t="s">
        <v>18</v>
      </c>
    </row>
    <row r="360" spans="1:2">
      <c r="A360" s="5" t="s">
        <v>5</v>
      </c>
      <c r="B360" s="4" t="s">
        <v>19</v>
      </c>
    </row>
    <row r="361" spans="1:2">
      <c r="A361" s="5" t="s">
        <v>4</v>
      </c>
      <c r="B361" s="4" t="s">
        <v>18</v>
      </c>
    </row>
    <row r="362" spans="1:2">
      <c r="A362" s="5" t="s">
        <v>5</v>
      </c>
      <c r="B362" s="4" t="s">
        <v>18</v>
      </c>
    </row>
    <row r="363" spans="1:2">
      <c r="A363" s="5" t="s">
        <v>5</v>
      </c>
      <c r="B363" s="4" t="s">
        <v>18</v>
      </c>
    </row>
    <row r="364" spans="1:2">
      <c r="A364" s="5" t="s">
        <v>4</v>
      </c>
      <c r="B364" s="4" t="s">
        <v>18</v>
      </c>
    </row>
    <row r="365" spans="1:2">
      <c r="A365" s="5" t="s">
        <v>5</v>
      </c>
      <c r="B365" s="4" t="s">
        <v>18</v>
      </c>
    </row>
    <row r="366" spans="1:2">
      <c r="A366" s="5" t="s">
        <v>5</v>
      </c>
      <c r="B366" s="4" t="s">
        <v>18</v>
      </c>
    </row>
    <row r="367" spans="1:2">
      <c r="A367" s="4" t="s">
        <v>5</v>
      </c>
      <c r="B367" s="4" t="s">
        <v>18</v>
      </c>
    </row>
    <row r="368" spans="1:2">
      <c r="A368" s="5" t="s">
        <v>5</v>
      </c>
      <c r="B368" s="4" t="s">
        <v>18</v>
      </c>
    </row>
    <row r="369" spans="1:2">
      <c r="A369" s="5" t="s">
        <v>5</v>
      </c>
      <c r="B369" s="4" t="s">
        <v>18</v>
      </c>
    </row>
    <row r="370" spans="1:2">
      <c r="A370" s="5" t="s">
        <v>4</v>
      </c>
      <c r="B370" s="4" t="s">
        <v>19</v>
      </c>
    </row>
    <row r="371" spans="1:2">
      <c r="A371" s="5" t="s">
        <v>4</v>
      </c>
      <c r="B371" s="4" t="s">
        <v>19</v>
      </c>
    </row>
    <row r="372" spans="1:2">
      <c r="A372" s="5" t="s">
        <v>4</v>
      </c>
      <c r="B372" s="4" t="s">
        <v>19</v>
      </c>
    </row>
    <row r="373" spans="1:2">
      <c r="A373" s="5" t="s">
        <v>5</v>
      </c>
      <c r="B373" s="4" t="s">
        <v>18</v>
      </c>
    </row>
    <row r="374" spans="1:2">
      <c r="A374" s="5" t="s">
        <v>5</v>
      </c>
      <c r="B374" s="4" t="s">
        <v>19</v>
      </c>
    </row>
    <row r="375" spans="1:2">
      <c r="A375" s="5" t="s">
        <v>4</v>
      </c>
      <c r="B375" s="4" t="s">
        <v>19</v>
      </c>
    </row>
    <row r="376" spans="1:2">
      <c r="A376" s="5" t="s">
        <v>4</v>
      </c>
      <c r="B376" s="4" t="s">
        <v>18</v>
      </c>
    </row>
    <row r="377" spans="1:2">
      <c r="A377" s="5" t="s">
        <v>4</v>
      </c>
      <c r="B377" s="4" t="s">
        <v>18</v>
      </c>
    </row>
    <row r="378" spans="1:2">
      <c r="A378" s="5" t="s">
        <v>4</v>
      </c>
      <c r="B378" s="4" t="s">
        <v>19</v>
      </c>
    </row>
    <row r="379" spans="1:2">
      <c r="A379" s="5" t="s">
        <v>5</v>
      </c>
      <c r="B379" s="4" t="s">
        <v>19</v>
      </c>
    </row>
    <row r="380" spans="1:2">
      <c r="A380" s="5" t="s">
        <v>5</v>
      </c>
      <c r="B380" s="4" t="s">
        <v>18</v>
      </c>
    </row>
    <row r="381" spans="1:2">
      <c r="A381" s="5" t="s">
        <v>5</v>
      </c>
      <c r="B381" s="4" t="s">
        <v>19</v>
      </c>
    </row>
    <row r="382" spans="1:2">
      <c r="A382" s="5" t="s">
        <v>5</v>
      </c>
      <c r="B382" s="4" t="s">
        <v>18</v>
      </c>
    </row>
    <row r="383" spans="1:2">
      <c r="A383" s="5" t="s">
        <v>5</v>
      </c>
      <c r="B383" s="4" t="s">
        <v>18</v>
      </c>
    </row>
    <row r="384" spans="1:2">
      <c r="A384" s="5" t="s">
        <v>5</v>
      </c>
      <c r="B384" s="4" t="s">
        <v>18</v>
      </c>
    </row>
    <row r="385" spans="1:2">
      <c r="A385" s="5" t="s">
        <v>4</v>
      </c>
      <c r="B385" s="4" t="s">
        <v>18</v>
      </c>
    </row>
    <row r="386" spans="1:2">
      <c r="A386" s="5" t="s">
        <v>5</v>
      </c>
      <c r="B386" s="4" t="s">
        <v>18</v>
      </c>
    </row>
    <row r="387" spans="1:2">
      <c r="A387" s="5" t="s">
        <v>5</v>
      </c>
      <c r="B387" s="4" t="s">
        <v>19</v>
      </c>
    </row>
    <row r="388" spans="1:2">
      <c r="A388" s="5" t="s">
        <v>5</v>
      </c>
      <c r="B388" s="4" t="s">
        <v>18</v>
      </c>
    </row>
    <row r="389" spans="1:2">
      <c r="A389" s="5" t="s">
        <v>5</v>
      </c>
      <c r="B389" s="4" t="s">
        <v>18</v>
      </c>
    </row>
    <row r="390" spans="1:2">
      <c r="A390" s="5" t="s">
        <v>5</v>
      </c>
      <c r="B390" s="5" t="s">
        <v>19</v>
      </c>
    </row>
    <row r="391" spans="1:2">
      <c r="A391" s="5" t="s">
        <v>4</v>
      </c>
      <c r="B391" s="5" t="s">
        <v>18</v>
      </c>
    </row>
    <row r="392" spans="1:2">
      <c r="A392" s="5" t="s">
        <v>5</v>
      </c>
      <c r="B392" s="5" t="s">
        <v>19</v>
      </c>
    </row>
    <row r="393" spans="1:2">
      <c r="A393" s="5" t="s">
        <v>5</v>
      </c>
      <c r="B393" s="5" t="s">
        <v>18</v>
      </c>
    </row>
    <row r="394" spans="1:2">
      <c r="A394" s="5" t="s">
        <v>4</v>
      </c>
      <c r="B394" s="5" t="s">
        <v>18</v>
      </c>
    </row>
    <row r="395" spans="1:2">
      <c r="A395" s="5" t="s">
        <v>5</v>
      </c>
      <c r="B395" s="5" t="s">
        <v>18</v>
      </c>
    </row>
    <row r="396" spans="1:2">
      <c r="A396" s="5" t="s">
        <v>5</v>
      </c>
      <c r="B396" s="5" t="s">
        <v>18</v>
      </c>
    </row>
    <row r="397" spans="1:2">
      <c r="A397" s="5" t="s">
        <v>5</v>
      </c>
      <c r="B397" s="5" t="s">
        <v>18</v>
      </c>
    </row>
    <row r="398" spans="1:2">
      <c r="A398" s="5" t="s">
        <v>5</v>
      </c>
      <c r="B398" s="5" t="s">
        <v>18</v>
      </c>
    </row>
    <row r="399" spans="1:2">
      <c r="A399" s="5" t="s">
        <v>5</v>
      </c>
      <c r="B399" s="5" t="s">
        <v>18</v>
      </c>
    </row>
    <row r="400" spans="1:2">
      <c r="A400" s="5" t="s">
        <v>5</v>
      </c>
      <c r="B400" s="5" t="s">
        <v>19</v>
      </c>
    </row>
    <row r="401" spans="1:2">
      <c r="A401" s="5" t="s">
        <v>5</v>
      </c>
      <c r="B401" s="5" t="s">
        <v>18</v>
      </c>
    </row>
    <row r="402" spans="1:2">
      <c r="A402" s="5" t="s">
        <v>5</v>
      </c>
      <c r="B402" s="5" t="s">
        <v>19</v>
      </c>
    </row>
    <row r="403" spans="1:2">
      <c r="A403" s="5" t="s">
        <v>5</v>
      </c>
      <c r="B403" s="5" t="s">
        <v>18</v>
      </c>
    </row>
    <row r="404" spans="1:2">
      <c r="A404" s="5" t="s">
        <v>5</v>
      </c>
      <c r="B404" s="5" t="s">
        <v>18</v>
      </c>
    </row>
    <row r="405" spans="1:2">
      <c r="A405" s="5" t="s">
        <v>5</v>
      </c>
      <c r="B405" s="4" t="s">
        <v>18</v>
      </c>
    </row>
    <row r="406" spans="1:2">
      <c r="A406" s="4" t="s">
        <v>5</v>
      </c>
      <c r="B406" s="4" t="s">
        <v>19</v>
      </c>
    </row>
    <row r="407" spans="1:2">
      <c r="A407" s="5" t="s">
        <v>5</v>
      </c>
      <c r="B407" s="4" t="s">
        <v>19</v>
      </c>
    </row>
    <row r="408" spans="1:2">
      <c r="A408" s="5" t="s">
        <v>4</v>
      </c>
      <c r="B408" s="4" t="s">
        <v>19</v>
      </c>
    </row>
    <row r="409" spans="1:2">
      <c r="A409" s="5" t="s">
        <v>4</v>
      </c>
      <c r="B409" s="4" t="s">
        <v>18</v>
      </c>
    </row>
    <row r="410" spans="1:2">
      <c r="A410" s="5" t="s">
        <v>5</v>
      </c>
      <c r="B410" s="4" t="s">
        <v>19</v>
      </c>
    </row>
    <row r="411" spans="1:2">
      <c r="A411" s="5" t="s">
        <v>4</v>
      </c>
      <c r="B411" s="4" t="s">
        <v>19</v>
      </c>
    </row>
    <row r="412" spans="1:2">
      <c r="A412" s="5" t="s">
        <v>5</v>
      </c>
      <c r="B412" s="4" t="s">
        <v>18</v>
      </c>
    </row>
    <row r="413" spans="1:2">
      <c r="A413" s="5" t="s">
        <v>5</v>
      </c>
      <c r="B413" s="4" t="s">
        <v>18</v>
      </c>
    </row>
    <row r="414" spans="1:2">
      <c r="A414" s="5" t="s">
        <v>5</v>
      </c>
      <c r="B414" s="4" t="s">
        <v>19</v>
      </c>
    </row>
    <row r="415" spans="1:2">
      <c r="A415" s="5" t="s">
        <v>4</v>
      </c>
      <c r="B415" s="4" t="s">
        <v>18</v>
      </c>
    </row>
    <row r="416" spans="1:2">
      <c r="A416" s="5" t="s">
        <v>5</v>
      </c>
      <c r="B416" s="4" t="s">
        <v>19</v>
      </c>
    </row>
    <row r="417" spans="1:2">
      <c r="A417" s="5" t="s">
        <v>5</v>
      </c>
      <c r="B417" s="4" t="s">
        <v>18</v>
      </c>
    </row>
    <row r="418" spans="1:2">
      <c r="A418" s="5" t="s">
        <v>5</v>
      </c>
      <c r="B418" s="4" t="s">
        <v>18</v>
      </c>
    </row>
    <row r="419" spans="1:2">
      <c r="A419" s="5" t="s">
        <v>5</v>
      </c>
      <c r="B419" s="4" t="s">
        <v>19</v>
      </c>
    </row>
    <row r="420" spans="1:2">
      <c r="A420" s="5" t="s">
        <v>5</v>
      </c>
      <c r="B420" s="4" t="s">
        <v>18</v>
      </c>
    </row>
    <row r="421" spans="1:2">
      <c r="A421" s="5" t="s">
        <v>4</v>
      </c>
      <c r="B421" s="4" t="s">
        <v>18</v>
      </c>
    </row>
    <row r="422" spans="1:2">
      <c r="A422" s="5" t="s">
        <v>4</v>
      </c>
      <c r="B422" s="4" t="s">
        <v>18</v>
      </c>
    </row>
    <row r="423" spans="1:2">
      <c r="A423" s="5" t="s">
        <v>4</v>
      </c>
      <c r="B423" s="4" t="s">
        <v>19</v>
      </c>
    </row>
    <row r="424" spans="1:2">
      <c r="A424" s="5" t="s">
        <v>5</v>
      </c>
      <c r="B424" s="4" t="s">
        <v>18</v>
      </c>
    </row>
    <row r="425" spans="1:2">
      <c r="A425" s="5" t="s">
        <v>5</v>
      </c>
      <c r="B425" s="4" t="s">
        <v>18</v>
      </c>
    </row>
    <row r="426" spans="1:2">
      <c r="A426" s="5" t="s">
        <v>5</v>
      </c>
      <c r="B426" s="4" t="s">
        <v>18</v>
      </c>
    </row>
    <row r="427" spans="1:2">
      <c r="A427" s="5" t="s">
        <v>5</v>
      </c>
      <c r="B427" s="4" t="s">
        <v>19</v>
      </c>
    </row>
    <row r="428" spans="1:2">
      <c r="A428" s="5" t="s">
        <v>4</v>
      </c>
      <c r="B428" s="4" t="s">
        <v>18</v>
      </c>
    </row>
    <row r="429" spans="1:2">
      <c r="A429" s="5" t="s">
        <v>5</v>
      </c>
      <c r="B429" s="4" t="s">
        <v>18</v>
      </c>
    </row>
    <row r="430" spans="1:2">
      <c r="A430" s="5" t="s">
        <v>5</v>
      </c>
      <c r="B430" s="4" t="s">
        <v>18</v>
      </c>
    </row>
    <row r="431" spans="1:2">
      <c r="A431" s="5" t="s">
        <v>4</v>
      </c>
      <c r="B431" s="4" t="s">
        <v>19</v>
      </c>
    </row>
    <row r="432" spans="1:2">
      <c r="A432" s="5" t="s">
        <v>4</v>
      </c>
      <c r="B432" s="4" t="s">
        <v>18</v>
      </c>
    </row>
    <row r="433" spans="1:2">
      <c r="A433" s="5" t="s">
        <v>4</v>
      </c>
      <c r="B433" s="4" t="s">
        <v>19</v>
      </c>
    </row>
    <row r="434" spans="1:2">
      <c r="A434" s="5" t="s">
        <v>5</v>
      </c>
      <c r="B434" s="4" t="s">
        <v>18</v>
      </c>
    </row>
    <row r="435" spans="1:2">
      <c r="A435" s="5" t="s">
        <v>4</v>
      </c>
      <c r="B435" s="4" t="s">
        <v>18</v>
      </c>
    </row>
    <row r="436" spans="1:2">
      <c r="A436" s="5" t="s">
        <v>4</v>
      </c>
      <c r="B436" s="4" t="s">
        <v>18</v>
      </c>
    </row>
    <row r="437" spans="1:2">
      <c r="A437" s="5" t="s">
        <v>4</v>
      </c>
      <c r="B437" s="4" t="s">
        <v>18</v>
      </c>
    </row>
    <row r="438" spans="1:2">
      <c r="A438" s="5" t="s">
        <v>5</v>
      </c>
      <c r="B438" s="4" t="s">
        <v>18</v>
      </c>
    </row>
    <row r="439" spans="1:2">
      <c r="A439" s="5" t="s">
        <v>5</v>
      </c>
      <c r="B439" s="4" t="s">
        <v>19</v>
      </c>
    </row>
    <row r="440" spans="1:2">
      <c r="A440" s="5" t="s">
        <v>4</v>
      </c>
      <c r="B440" s="4" t="s">
        <v>18</v>
      </c>
    </row>
    <row r="441" spans="1:2">
      <c r="A441" s="5" t="s">
        <v>5</v>
      </c>
      <c r="B441" s="4" t="s">
        <v>19</v>
      </c>
    </row>
    <row r="442" spans="1:2">
      <c r="A442" s="5" t="s">
        <v>5</v>
      </c>
      <c r="B442" s="4" t="s">
        <v>18</v>
      </c>
    </row>
    <row r="443" spans="1:2">
      <c r="A443" s="5" t="s">
        <v>5</v>
      </c>
      <c r="B443" s="4" t="s">
        <v>18</v>
      </c>
    </row>
    <row r="444" spans="1:2">
      <c r="A444" s="5" t="s">
        <v>5</v>
      </c>
      <c r="B444" s="4" t="s">
        <v>19</v>
      </c>
    </row>
    <row r="445" spans="1:2">
      <c r="A445" s="5" t="s">
        <v>5</v>
      </c>
      <c r="B445" s="4" t="s">
        <v>18</v>
      </c>
    </row>
    <row r="446" spans="1:2">
      <c r="A446" s="5" t="s">
        <v>5</v>
      </c>
      <c r="B446" s="4" t="s">
        <v>18</v>
      </c>
    </row>
    <row r="447" spans="1:2">
      <c r="A447" s="5" t="s">
        <v>5</v>
      </c>
      <c r="B447" s="4" t="s">
        <v>18</v>
      </c>
    </row>
    <row r="448" spans="1:2">
      <c r="A448" s="5" t="s">
        <v>5</v>
      </c>
      <c r="B448" s="4" t="s">
        <v>19</v>
      </c>
    </row>
    <row r="449" spans="1:2">
      <c r="A449" s="5" t="s">
        <v>4</v>
      </c>
      <c r="B449" s="4" t="s">
        <v>19</v>
      </c>
    </row>
    <row r="450" spans="1:2">
      <c r="A450" s="5" t="s">
        <v>5</v>
      </c>
      <c r="B450" s="4" t="s">
        <v>18</v>
      </c>
    </row>
    <row r="451" spans="1:2">
      <c r="A451" s="5" t="s">
        <v>5</v>
      </c>
      <c r="B451" s="4" t="s">
        <v>18</v>
      </c>
    </row>
    <row r="452" spans="1:2">
      <c r="A452" s="5" t="s">
        <v>5</v>
      </c>
      <c r="B452" s="4" t="s">
        <v>19</v>
      </c>
    </row>
    <row r="453" spans="1:2">
      <c r="A453" s="5" t="s">
        <v>4</v>
      </c>
      <c r="B453" s="4" t="s">
        <v>19</v>
      </c>
    </row>
    <row r="454" spans="1:2">
      <c r="A454" s="5" t="s">
        <v>4</v>
      </c>
      <c r="B454" s="4" t="s">
        <v>18</v>
      </c>
    </row>
    <row r="455" spans="1:2">
      <c r="A455" s="5" t="s">
        <v>5</v>
      </c>
      <c r="B455" s="4" t="s">
        <v>18</v>
      </c>
    </row>
    <row r="456" spans="1:2">
      <c r="A456" s="5" t="s">
        <v>5</v>
      </c>
      <c r="B456" s="4" t="s">
        <v>19</v>
      </c>
    </row>
    <row r="457" spans="1:2">
      <c r="A457" s="5" t="s">
        <v>4</v>
      </c>
      <c r="B457" s="4" t="s">
        <v>18</v>
      </c>
    </row>
    <row r="458" spans="1:2">
      <c r="A458" s="5" t="s">
        <v>5</v>
      </c>
      <c r="B458" s="4" t="s">
        <v>19</v>
      </c>
    </row>
    <row r="459" spans="1:2">
      <c r="A459" s="5" t="s">
        <v>5</v>
      </c>
      <c r="B459" s="4" t="s">
        <v>18</v>
      </c>
    </row>
    <row r="460" spans="1:2">
      <c r="A460" s="5" t="s">
        <v>4</v>
      </c>
      <c r="B460" s="4" t="s">
        <v>18</v>
      </c>
    </row>
    <row r="461" spans="1:2">
      <c r="A461" s="5" t="s">
        <v>5</v>
      </c>
      <c r="B461" s="4" t="s">
        <v>18</v>
      </c>
    </row>
    <row r="462" spans="1:2">
      <c r="A462" s="5" t="s">
        <v>5</v>
      </c>
      <c r="B462" s="4" t="s">
        <v>18</v>
      </c>
    </row>
    <row r="463" spans="1:2">
      <c r="A463" s="5" t="s">
        <v>5</v>
      </c>
      <c r="B463" s="4" t="s">
        <v>18</v>
      </c>
    </row>
    <row r="464" spans="1:2">
      <c r="A464" s="5" t="s">
        <v>4</v>
      </c>
      <c r="B464" s="4" t="s">
        <v>18</v>
      </c>
    </row>
    <row r="465" spans="1:2">
      <c r="A465" s="5" t="s">
        <v>4</v>
      </c>
      <c r="B465" s="4" t="s">
        <v>18</v>
      </c>
    </row>
    <row r="466" spans="1:2">
      <c r="A466" s="5" t="s">
        <v>4</v>
      </c>
      <c r="B466" s="4" t="s">
        <v>18</v>
      </c>
    </row>
    <row r="467" spans="1:2">
      <c r="A467" s="5" t="s">
        <v>4</v>
      </c>
      <c r="B467" s="4" t="s">
        <v>19</v>
      </c>
    </row>
    <row r="468" spans="1:2">
      <c r="A468" s="5" t="s">
        <v>5</v>
      </c>
      <c r="B468" s="4" t="s">
        <v>18</v>
      </c>
    </row>
    <row r="469" spans="1:2">
      <c r="A469" s="5" t="s">
        <v>4</v>
      </c>
      <c r="B469" s="4" t="s">
        <v>19</v>
      </c>
    </row>
    <row r="470" spans="1:2">
      <c r="A470" s="5" t="s">
        <v>4</v>
      </c>
      <c r="B470" s="4" t="s">
        <v>19</v>
      </c>
    </row>
    <row r="471" spans="1:2">
      <c r="A471" s="4" t="s">
        <v>5</v>
      </c>
      <c r="B471" s="4" t="s">
        <v>19</v>
      </c>
    </row>
    <row r="472" spans="1:2">
      <c r="A472" s="4" t="s">
        <v>4</v>
      </c>
      <c r="B472" s="4" t="s">
        <v>18</v>
      </c>
    </row>
    <row r="473" spans="1:2">
      <c r="A473" s="4" t="s">
        <v>5</v>
      </c>
      <c r="B473" s="4" t="s">
        <v>18</v>
      </c>
    </row>
    <row r="474" spans="1:2">
      <c r="A474" s="4" t="s">
        <v>5</v>
      </c>
      <c r="B474" s="4" t="s">
        <v>18</v>
      </c>
    </row>
    <row r="475" spans="1:2">
      <c r="A475" s="4" t="s">
        <v>5</v>
      </c>
      <c r="B475" s="4" t="s">
        <v>18</v>
      </c>
    </row>
    <row r="476" spans="1:2">
      <c r="A476" s="5" t="s">
        <v>5</v>
      </c>
      <c r="B476" s="4" t="s">
        <v>18</v>
      </c>
    </row>
    <row r="477" spans="1:2">
      <c r="A477" s="5" t="s">
        <v>5</v>
      </c>
      <c r="B477" s="4" t="s">
        <v>19</v>
      </c>
    </row>
    <row r="478" spans="1:2">
      <c r="A478" s="5" t="s">
        <v>5</v>
      </c>
      <c r="B478" s="4" t="s">
        <v>19</v>
      </c>
    </row>
    <row r="479" spans="1:2">
      <c r="A479" s="5" t="s">
        <v>4</v>
      </c>
      <c r="B479" s="4" t="s">
        <v>18</v>
      </c>
    </row>
    <row r="480" spans="1:2">
      <c r="A480" s="5" t="s">
        <v>5</v>
      </c>
      <c r="B480" s="4" t="s">
        <v>18</v>
      </c>
    </row>
    <row r="481" spans="1:2">
      <c r="A481" s="5" t="s">
        <v>5</v>
      </c>
      <c r="B481" s="4" t="s">
        <v>18</v>
      </c>
    </row>
    <row r="482" spans="1:2">
      <c r="A482" s="5" t="s">
        <v>5</v>
      </c>
      <c r="B482" s="4" t="s">
        <v>18</v>
      </c>
    </row>
    <row r="483" spans="1:2">
      <c r="A483" s="5" t="s">
        <v>4</v>
      </c>
      <c r="B483" s="4" t="s">
        <v>19</v>
      </c>
    </row>
    <row r="484" spans="1:2">
      <c r="A484" s="5" t="s">
        <v>5</v>
      </c>
      <c r="B484" s="4" t="s">
        <v>18</v>
      </c>
    </row>
    <row r="485" spans="1:2">
      <c r="A485" s="5" t="s">
        <v>5</v>
      </c>
      <c r="B485" s="4" t="s">
        <v>18</v>
      </c>
    </row>
    <row r="486" spans="1:2">
      <c r="A486" s="5" t="s">
        <v>5</v>
      </c>
      <c r="B486" s="4" t="s">
        <v>19</v>
      </c>
    </row>
    <row r="487" spans="1:2">
      <c r="A487" s="5" t="s">
        <v>5</v>
      </c>
      <c r="B487" s="4" t="s">
        <v>18</v>
      </c>
    </row>
    <row r="488" spans="1:2">
      <c r="A488" s="5" t="s">
        <v>5</v>
      </c>
      <c r="B488" s="4" t="s">
        <v>18</v>
      </c>
    </row>
    <row r="489" spans="1:2">
      <c r="A489" s="5" t="s">
        <v>5</v>
      </c>
      <c r="B489" s="4" t="s">
        <v>18</v>
      </c>
    </row>
    <row r="490" spans="1:2">
      <c r="A490" s="5" t="s">
        <v>5</v>
      </c>
      <c r="B490" s="4" t="s">
        <v>18</v>
      </c>
    </row>
    <row r="491" spans="1:2">
      <c r="A491" s="5" t="s">
        <v>5</v>
      </c>
      <c r="B491" s="4" t="s">
        <v>18</v>
      </c>
    </row>
    <row r="492" spans="1:2">
      <c r="A492" s="5" t="s">
        <v>5</v>
      </c>
      <c r="B492" s="4" t="s">
        <v>18</v>
      </c>
    </row>
    <row r="493" spans="1:2">
      <c r="A493" s="5" t="s">
        <v>5</v>
      </c>
      <c r="B493" s="4" t="s">
        <v>18</v>
      </c>
    </row>
    <row r="494" spans="1:2">
      <c r="A494" s="5" t="s">
        <v>4</v>
      </c>
      <c r="B494" s="4" t="s">
        <v>18</v>
      </c>
    </row>
    <row r="495" spans="1:2">
      <c r="A495" s="5" t="s">
        <v>4</v>
      </c>
      <c r="B495" s="4" t="s">
        <v>18</v>
      </c>
    </row>
    <row r="496" spans="1:2">
      <c r="A496" s="5" t="s">
        <v>5</v>
      </c>
      <c r="B496" s="4" t="s">
        <v>18</v>
      </c>
    </row>
    <row r="497" spans="1:2">
      <c r="A497" s="5" t="s">
        <v>5</v>
      </c>
      <c r="B497" s="4" t="s">
        <v>18</v>
      </c>
    </row>
    <row r="498" spans="1:2">
      <c r="A498" s="5" t="s">
        <v>5</v>
      </c>
      <c r="B498" s="4" t="s">
        <v>19</v>
      </c>
    </row>
    <row r="499" spans="1:2">
      <c r="A499" s="5" t="s">
        <v>5</v>
      </c>
      <c r="B499" s="4" t="s">
        <v>19</v>
      </c>
    </row>
    <row r="500" spans="1:2">
      <c r="A500" s="5" t="s">
        <v>5</v>
      </c>
      <c r="B500" s="4" t="s">
        <v>18</v>
      </c>
    </row>
    <row r="501" spans="1:2">
      <c r="A501" s="5" t="s">
        <v>5</v>
      </c>
      <c r="B501" s="4" t="s">
        <v>18</v>
      </c>
    </row>
    <row r="502" spans="1:2">
      <c r="A502" s="5" t="s">
        <v>4</v>
      </c>
      <c r="B502" s="4" t="s">
        <v>18</v>
      </c>
    </row>
    <row r="503" spans="1:2">
      <c r="A503" s="5" t="s">
        <v>5</v>
      </c>
      <c r="B503" s="4" t="s">
        <v>18</v>
      </c>
    </row>
    <row r="504" spans="1:2">
      <c r="A504" s="5" t="s">
        <v>4</v>
      </c>
      <c r="B504" s="4" t="s">
        <v>19</v>
      </c>
    </row>
    <row r="505" spans="1:2">
      <c r="A505" s="5" t="s">
        <v>4</v>
      </c>
      <c r="B505" s="4" t="s">
        <v>19</v>
      </c>
    </row>
    <row r="506" spans="1:2">
      <c r="A506" s="5" t="s">
        <v>4</v>
      </c>
      <c r="B506" s="4" t="s">
        <v>18</v>
      </c>
    </row>
    <row r="507" spans="1:2">
      <c r="A507" s="5" t="s">
        <v>5</v>
      </c>
      <c r="B507" s="4" t="s">
        <v>19</v>
      </c>
    </row>
    <row r="508" spans="1:2">
      <c r="A508" s="5" t="s">
        <v>4</v>
      </c>
      <c r="B508" s="4" t="s">
        <v>19</v>
      </c>
    </row>
    <row r="509" spans="1:2">
      <c r="A509" s="4" t="s">
        <v>4</v>
      </c>
      <c r="B509" s="4" t="s">
        <v>18</v>
      </c>
    </row>
    <row r="510" spans="1:2">
      <c r="A510" s="5" t="s">
        <v>5</v>
      </c>
      <c r="B510" s="4" t="s">
        <v>19</v>
      </c>
    </row>
    <row r="511" spans="1:2">
      <c r="A511" s="5" t="s">
        <v>5</v>
      </c>
      <c r="B511" s="4" t="s">
        <v>18</v>
      </c>
    </row>
    <row r="512" spans="1:2">
      <c r="A512" s="5" t="s">
        <v>5</v>
      </c>
      <c r="B512" s="4" t="s">
        <v>18</v>
      </c>
    </row>
    <row r="513" spans="1:2">
      <c r="A513" s="5" t="s">
        <v>5</v>
      </c>
      <c r="B513" s="4" t="s">
        <v>18</v>
      </c>
    </row>
    <row r="514" spans="1:2">
      <c r="A514" s="5" t="s">
        <v>5</v>
      </c>
      <c r="B514" s="4" t="s">
        <v>18</v>
      </c>
    </row>
    <row r="515" spans="1:2">
      <c r="A515" s="5" t="s">
        <v>4</v>
      </c>
      <c r="B515" s="4" t="s">
        <v>18</v>
      </c>
    </row>
    <row r="516" spans="1:2">
      <c r="A516" s="5" t="s">
        <v>4</v>
      </c>
      <c r="B516" s="4" t="s">
        <v>18</v>
      </c>
    </row>
    <row r="517" spans="1:2">
      <c r="A517" s="5" t="s">
        <v>5</v>
      </c>
      <c r="B517" s="4" t="s">
        <v>18</v>
      </c>
    </row>
    <row r="518" spans="1:2">
      <c r="A518" s="5" t="s">
        <v>4</v>
      </c>
      <c r="B518" s="4" t="s">
        <v>18</v>
      </c>
    </row>
    <row r="519" spans="1:2">
      <c r="A519" s="5" t="s">
        <v>5</v>
      </c>
      <c r="B519" s="4" t="s">
        <v>18</v>
      </c>
    </row>
    <row r="520" spans="1:2">
      <c r="A520" s="5" t="s">
        <v>5</v>
      </c>
      <c r="B520" s="4" t="s">
        <v>19</v>
      </c>
    </row>
    <row r="521" spans="1:2">
      <c r="A521" s="5" t="s">
        <v>5</v>
      </c>
      <c r="B521" s="4" t="s">
        <v>19</v>
      </c>
    </row>
    <row r="522" spans="1:2">
      <c r="A522" s="5" t="s">
        <v>5</v>
      </c>
      <c r="B522" s="4" t="s">
        <v>18</v>
      </c>
    </row>
    <row r="523" spans="1:2">
      <c r="A523" s="5" t="s">
        <v>5</v>
      </c>
      <c r="B523" s="4" t="s">
        <v>18</v>
      </c>
    </row>
    <row r="524" spans="1:2">
      <c r="A524" s="5" t="s">
        <v>5</v>
      </c>
      <c r="B524" s="4" t="s">
        <v>18</v>
      </c>
    </row>
    <row r="525" spans="1:2">
      <c r="A525" s="5" t="s">
        <v>5</v>
      </c>
      <c r="B525" s="4" t="s">
        <v>19</v>
      </c>
    </row>
    <row r="526" spans="1:2">
      <c r="A526" s="5" t="s">
        <v>5</v>
      </c>
      <c r="B526" s="4" t="s">
        <v>19</v>
      </c>
    </row>
    <row r="527" spans="1:2">
      <c r="A527" s="5" t="s">
        <v>4</v>
      </c>
      <c r="B527" s="4" t="s">
        <v>18</v>
      </c>
    </row>
    <row r="528" spans="1:2">
      <c r="A528" s="5" t="s">
        <v>4</v>
      </c>
      <c r="B528" s="4" t="s">
        <v>19</v>
      </c>
    </row>
    <row r="529" spans="1:2">
      <c r="A529" s="5" t="s">
        <v>4</v>
      </c>
      <c r="B529" s="4" t="s">
        <v>18</v>
      </c>
    </row>
    <row r="530" spans="1:2">
      <c r="A530" s="5" t="s">
        <v>4</v>
      </c>
      <c r="B530" s="4" t="s">
        <v>18</v>
      </c>
    </row>
    <row r="531" spans="1:2">
      <c r="A531" s="5" t="s">
        <v>5</v>
      </c>
      <c r="B531" s="4" t="s">
        <v>18</v>
      </c>
    </row>
    <row r="532" spans="1:2">
      <c r="A532" s="5" t="s">
        <v>4</v>
      </c>
      <c r="B532" s="4" t="s">
        <v>19</v>
      </c>
    </row>
    <row r="533" spans="1:2">
      <c r="A533" s="5" t="s">
        <v>5</v>
      </c>
      <c r="B533" s="4" t="s">
        <v>19</v>
      </c>
    </row>
    <row r="534" spans="1:2">
      <c r="A534" s="4" t="s">
        <v>4</v>
      </c>
      <c r="B534" s="4" t="s">
        <v>18</v>
      </c>
    </row>
    <row r="535" spans="1:2">
      <c r="A535" s="5" t="s">
        <v>5</v>
      </c>
      <c r="B535" s="4" t="s">
        <v>19</v>
      </c>
    </row>
    <row r="536" spans="1:2">
      <c r="A536" s="5" t="s">
        <v>4</v>
      </c>
      <c r="B536" s="4" t="s">
        <v>18</v>
      </c>
    </row>
    <row r="537" spans="1:2">
      <c r="A537" s="5" t="s">
        <v>5</v>
      </c>
      <c r="B537" s="4" t="s">
        <v>18</v>
      </c>
    </row>
    <row r="538" spans="1:2">
      <c r="A538" s="5" t="s">
        <v>4</v>
      </c>
      <c r="B538" s="4" t="s">
        <v>18</v>
      </c>
    </row>
    <row r="539" spans="1:2">
      <c r="A539" s="5" t="s">
        <v>5</v>
      </c>
      <c r="B539" s="4" t="s">
        <v>18</v>
      </c>
    </row>
    <row r="540" spans="1:2">
      <c r="A540" s="5" t="s">
        <v>5</v>
      </c>
      <c r="B540" s="4" t="s">
        <v>18</v>
      </c>
    </row>
    <row r="541" spans="1:2">
      <c r="A541" s="5" t="s">
        <v>4</v>
      </c>
      <c r="B541" s="4" t="s">
        <v>19</v>
      </c>
    </row>
    <row r="542" spans="1:2">
      <c r="A542" s="5" t="s">
        <v>4</v>
      </c>
      <c r="B542" s="4" t="s">
        <v>18</v>
      </c>
    </row>
    <row r="543" spans="1:2">
      <c r="A543" s="5" t="s">
        <v>4</v>
      </c>
      <c r="B543" s="4" t="s">
        <v>18</v>
      </c>
    </row>
    <row r="544" spans="1:2">
      <c r="A544" s="5" t="s">
        <v>5</v>
      </c>
      <c r="B544" s="4" t="s">
        <v>18</v>
      </c>
    </row>
    <row r="545" spans="1:2">
      <c r="A545" s="5" t="s">
        <v>4</v>
      </c>
      <c r="B545" s="4" t="s">
        <v>18</v>
      </c>
    </row>
    <row r="546" spans="1:2">
      <c r="A546" s="4" t="s">
        <v>4</v>
      </c>
      <c r="B546" s="4" t="s">
        <v>19</v>
      </c>
    </row>
    <row r="547" spans="1:2">
      <c r="A547" s="4" t="s">
        <v>5</v>
      </c>
      <c r="B547" s="4" t="s">
        <v>19</v>
      </c>
    </row>
    <row r="548" spans="1:2">
      <c r="A548" s="5" t="s">
        <v>5</v>
      </c>
      <c r="B548" s="4" t="s">
        <v>18</v>
      </c>
    </row>
    <row r="549" spans="1:2">
      <c r="A549" s="5" t="s">
        <v>5</v>
      </c>
      <c r="B549" s="4" t="s">
        <v>19</v>
      </c>
    </row>
    <row r="550" spans="1:2">
      <c r="A550" s="5" t="s">
        <v>5</v>
      </c>
      <c r="B550" s="4" t="s">
        <v>18</v>
      </c>
    </row>
    <row r="551" spans="1:2">
      <c r="A551" s="5" t="s">
        <v>5</v>
      </c>
      <c r="B551" s="4" t="s">
        <v>19</v>
      </c>
    </row>
    <row r="552" spans="1:2">
      <c r="A552" s="5" t="s">
        <v>5</v>
      </c>
      <c r="B552" s="4" t="s">
        <v>19</v>
      </c>
    </row>
    <row r="553" spans="1:2">
      <c r="A553" s="5" t="s">
        <v>4</v>
      </c>
      <c r="B553" s="4" t="s">
        <v>18</v>
      </c>
    </row>
    <row r="554" spans="1:2">
      <c r="A554" s="5" t="s">
        <v>4</v>
      </c>
      <c r="B554" s="4" t="s">
        <v>19</v>
      </c>
    </row>
    <row r="555" spans="1:2">
      <c r="A555" s="5" t="s">
        <v>5</v>
      </c>
      <c r="B555" s="4" t="s">
        <v>18</v>
      </c>
    </row>
    <row r="556" spans="1:2">
      <c r="A556" s="5" t="s">
        <v>5</v>
      </c>
      <c r="B556" s="4" t="s">
        <v>19</v>
      </c>
    </row>
    <row r="557" spans="1:2">
      <c r="A557" s="5" t="s">
        <v>4</v>
      </c>
      <c r="B557" s="4" t="s">
        <v>19</v>
      </c>
    </row>
    <row r="558" spans="1:2">
      <c r="A558" s="5" t="s">
        <v>4</v>
      </c>
      <c r="B558" s="4" t="s">
        <v>18</v>
      </c>
    </row>
    <row r="559" spans="1:2">
      <c r="A559" s="5" t="s">
        <v>5</v>
      </c>
      <c r="B559" s="4" t="s">
        <v>18</v>
      </c>
    </row>
    <row r="560" spans="1:2">
      <c r="A560" s="5" t="s">
        <v>4</v>
      </c>
      <c r="B560" s="4" t="s">
        <v>18</v>
      </c>
    </row>
    <row r="561" spans="1:2">
      <c r="A561" s="5" t="s">
        <v>4</v>
      </c>
      <c r="B561" s="4" t="s">
        <v>19</v>
      </c>
    </row>
    <row r="562" spans="1:2">
      <c r="A562" s="5" t="s">
        <v>5</v>
      </c>
      <c r="B562" s="4" t="s">
        <v>19</v>
      </c>
    </row>
    <row r="563" spans="1:2">
      <c r="A563" s="5" t="s">
        <v>5</v>
      </c>
      <c r="B563" s="4" t="s">
        <v>19</v>
      </c>
    </row>
    <row r="564" spans="1:2">
      <c r="A564" s="5" t="s">
        <v>5</v>
      </c>
      <c r="B564" s="4" t="s">
        <v>19</v>
      </c>
    </row>
    <row r="565" spans="1:2">
      <c r="A565" s="5" t="s">
        <v>4</v>
      </c>
      <c r="B565" s="4" t="s">
        <v>19</v>
      </c>
    </row>
    <row r="566" spans="1:2">
      <c r="A566" s="5" t="s">
        <v>5</v>
      </c>
      <c r="B566" s="4" t="s">
        <v>19</v>
      </c>
    </row>
    <row r="567" spans="1:2">
      <c r="A567" s="5" t="s">
        <v>5</v>
      </c>
      <c r="B567" s="4" t="s">
        <v>18</v>
      </c>
    </row>
    <row r="568" spans="1:2">
      <c r="A568" s="5" t="s">
        <v>5</v>
      </c>
      <c r="B568" s="4" t="s">
        <v>18</v>
      </c>
    </row>
    <row r="569" spans="1:2">
      <c r="A569" s="5" t="s">
        <v>5</v>
      </c>
      <c r="B569" s="4" t="s">
        <v>19</v>
      </c>
    </row>
    <row r="570" spans="1:2">
      <c r="A570" s="5" t="s">
        <v>5</v>
      </c>
      <c r="B570" s="4" t="s">
        <v>19</v>
      </c>
    </row>
    <row r="571" spans="1:2">
      <c r="A571" s="5" t="s">
        <v>4</v>
      </c>
      <c r="B571" s="4" t="s">
        <v>18</v>
      </c>
    </row>
    <row r="572" spans="1:2">
      <c r="A572" s="5" t="s">
        <v>4</v>
      </c>
      <c r="B572" s="4" t="s">
        <v>19</v>
      </c>
    </row>
    <row r="573" spans="1:2">
      <c r="A573" s="5" t="s">
        <v>5</v>
      </c>
      <c r="B573" s="4" t="s">
        <v>18</v>
      </c>
    </row>
    <row r="574" spans="1:2">
      <c r="A574" s="5" t="s">
        <v>5</v>
      </c>
      <c r="B574" s="4" t="s">
        <v>19</v>
      </c>
    </row>
    <row r="575" spans="1:2">
      <c r="A575" s="5" t="s">
        <v>5</v>
      </c>
      <c r="B575" s="4" t="s">
        <v>19</v>
      </c>
    </row>
    <row r="576" spans="1:2">
      <c r="A576" s="5" t="s">
        <v>5</v>
      </c>
      <c r="B576" s="4" t="s">
        <v>18</v>
      </c>
    </row>
    <row r="577" spans="1:2">
      <c r="A577" s="5" t="s">
        <v>4</v>
      </c>
      <c r="B577" s="4" t="s">
        <v>19</v>
      </c>
    </row>
    <row r="578" spans="1:2">
      <c r="A578" s="5" t="s">
        <v>5</v>
      </c>
      <c r="B578" s="4" t="s">
        <v>19</v>
      </c>
    </row>
    <row r="579" spans="1:2">
      <c r="A579" s="5" t="s">
        <v>5</v>
      </c>
      <c r="B579" s="4" t="s">
        <v>18</v>
      </c>
    </row>
    <row r="580" spans="1:2">
      <c r="A580" s="5" t="s">
        <v>4</v>
      </c>
      <c r="B580" s="4" t="s">
        <v>19</v>
      </c>
    </row>
    <row r="581" spans="1:2">
      <c r="A581" s="5" t="s">
        <v>4</v>
      </c>
      <c r="B581" s="4" t="s">
        <v>19</v>
      </c>
    </row>
    <row r="582" spans="1:2">
      <c r="A582" s="5" t="s">
        <v>5</v>
      </c>
      <c r="B582" s="4" t="s">
        <v>18</v>
      </c>
    </row>
    <row r="583" spans="1:2">
      <c r="A583" s="5" t="s">
        <v>5</v>
      </c>
      <c r="B583" s="4" t="s">
        <v>18</v>
      </c>
    </row>
    <row r="584" spans="1:2">
      <c r="A584" s="5" t="s">
        <v>5</v>
      </c>
      <c r="B584" s="4" t="s">
        <v>18</v>
      </c>
    </row>
    <row r="585" spans="1:2">
      <c r="A585" s="5" t="s">
        <v>5</v>
      </c>
      <c r="B585" s="4" t="s">
        <v>18</v>
      </c>
    </row>
    <row r="586" spans="1:2">
      <c r="A586" s="5" t="s">
        <v>5</v>
      </c>
      <c r="B586" s="4" t="s">
        <v>18</v>
      </c>
    </row>
    <row r="587" spans="1:2">
      <c r="A587" s="5" t="s">
        <v>5</v>
      </c>
      <c r="B587" s="4" t="s">
        <v>18</v>
      </c>
    </row>
    <row r="588" spans="1:2">
      <c r="A588" s="5" t="s">
        <v>5</v>
      </c>
      <c r="B588" s="4" t="s">
        <v>19</v>
      </c>
    </row>
    <row r="589" spans="1:2">
      <c r="A589" s="5" t="s">
        <v>5</v>
      </c>
      <c r="B589" s="4" t="s">
        <v>18</v>
      </c>
    </row>
    <row r="590" spans="1:2">
      <c r="A590" s="5" t="s">
        <v>5</v>
      </c>
      <c r="B590" s="4" t="s">
        <v>18</v>
      </c>
    </row>
    <row r="591" spans="1:2">
      <c r="A591" s="5" t="s">
        <v>4</v>
      </c>
      <c r="B591" s="4" t="s">
        <v>19</v>
      </c>
    </row>
    <row r="592" spans="1:2">
      <c r="A592" s="5" t="s">
        <v>4</v>
      </c>
      <c r="B592" s="4" t="s">
        <v>18</v>
      </c>
    </row>
    <row r="593" spans="1:2">
      <c r="A593" s="5" t="s">
        <v>4</v>
      </c>
      <c r="B593" s="4" t="s">
        <v>18</v>
      </c>
    </row>
    <row r="594" spans="1:2">
      <c r="A594" s="5" t="s">
        <v>5</v>
      </c>
      <c r="B594" s="4" t="s">
        <v>19</v>
      </c>
    </row>
    <row r="595" spans="1:2">
      <c r="A595" s="5" t="s">
        <v>5</v>
      </c>
      <c r="B595" s="4" t="s">
        <v>18</v>
      </c>
    </row>
    <row r="596" spans="1:2">
      <c r="A596" s="5" t="s">
        <v>5</v>
      </c>
      <c r="B596" s="4" t="s">
        <v>18</v>
      </c>
    </row>
    <row r="597" spans="1:2">
      <c r="A597" s="5" t="s">
        <v>4</v>
      </c>
      <c r="B597" s="4" t="s">
        <v>18</v>
      </c>
    </row>
    <row r="598" spans="1:2">
      <c r="A598" s="5" t="s">
        <v>5</v>
      </c>
      <c r="B598" s="4" t="s">
        <v>19</v>
      </c>
    </row>
    <row r="599" spans="1:2">
      <c r="A599" s="5" t="s">
        <v>5</v>
      </c>
      <c r="B599" s="4" t="s">
        <v>19</v>
      </c>
    </row>
    <row r="600" spans="1:2">
      <c r="A600" s="5" t="s">
        <v>5</v>
      </c>
      <c r="B600" s="4" t="s">
        <v>19</v>
      </c>
    </row>
    <row r="601" spans="1:2">
      <c r="A601" s="5" t="s">
        <v>5</v>
      </c>
      <c r="B601" s="4" t="s">
        <v>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D5"/>
  <sheetViews>
    <sheetView tabSelected="1" workbookViewId="0">
      <selection activeCell="C26" sqref="C26"/>
    </sheetView>
  </sheetViews>
  <sheetFormatPr defaultRowHeight="15"/>
  <cols>
    <col min="1" max="1" width="28.7109375" customWidth="1"/>
    <col min="2" max="2" width="23.140625" customWidth="1"/>
    <col min="4" max="4" width="12.140625" bestFit="1" customWidth="1"/>
  </cols>
  <sheetData>
    <row r="1" spans="1:4">
      <c r="A1" s="24" t="s">
        <v>21</v>
      </c>
      <c r="B1" s="24" t="s">
        <v>17</v>
      </c>
      <c r="C1" s="10"/>
      <c r="D1" s="11"/>
    </row>
    <row r="2" spans="1:4">
      <c r="A2" s="24" t="s">
        <v>3</v>
      </c>
      <c r="B2" s="9" t="s">
        <v>18</v>
      </c>
      <c r="C2" s="12" t="s">
        <v>19</v>
      </c>
      <c r="D2" s="13" t="s">
        <v>7</v>
      </c>
    </row>
    <row r="3" spans="1:4">
      <c r="A3" s="9" t="s">
        <v>5</v>
      </c>
      <c r="B3" s="14">
        <v>270</v>
      </c>
      <c r="C3" s="15">
        <v>138</v>
      </c>
      <c r="D3" s="16">
        <v>408</v>
      </c>
    </row>
    <row r="4" spans="1:4">
      <c r="A4" s="17" t="s">
        <v>4</v>
      </c>
      <c r="B4" s="18">
        <v>112</v>
      </c>
      <c r="C4" s="8">
        <v>80</v>
      </c>
      <c r="D4" s="19">
        <v>192</v>
      </c>
    </row>
    <row r="5" spans="1:4">
      <c r="A5" s="20" t="s">
        <v>7</v>
      </c>
      <c r="B5" s="21">
        <v>382</v>
      </c>
      <c r="C5" s="22">
        <v>218</v>
      </c>
      <c r="D5" s="23">
        <v>600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O20"/>
  <sheetViews>
    <sheetView workbookViewId="0">
      <selection activeCell="L30" sqref="L30"/>
    </sheetView>
  </sheetViews>
  <sheetFormatPr defaultColWidth="8.85546875" defaultRowHeight="15"/>
  <cols>
    <col min="1" max="1" width="32" style="25" customWidth="1"/>
    <col min="2" max="2" width="22.28515625" style="25" customWidth="1"/>
    <col min="3" max="3" width="6.42578125" style="25" bestFit="1" customWidth="1"/>
    <col min="4" max="4" width="13.42578125" style="25" customWidth="1"/>
    <col min="5" max="8" width="8.85546875" style="25"/>
    <col min="9" max="9" width="9.85546875" style="25" customWidth="1"/>
    <col min="10" max="16384" width="8.85546875" style="25"/>
  </cols>
  <sheetData>
    <row r="1" spans="1:12">
      <c r="A1" s="25" t="s">
        <v>21</v>
      </c>
      <c r="B1" s="25" t="s">
        <v>17</v>
      </c>
    </row>
    <row r="2" spans="1:12">
      <c r="A2" s="25" t="s">
        <v>3</v>
      </c>
      <c r="B2" s="25" t="s">
        <v>18</v>
      </c>
      <c r="C2" s="25" t="s">
        <v>19</v>
      </c>
      <c r="D2" s="25" t="s">
        <v>7</v>
      </c>
    </row>
    <row r="3" spans="1:12">
      <c r="A3" s="25" t="s">
        <v>5</v>
      </c>
      <c r="B3" s="25">
        <v>270</v>
      </c>
      <c r="C3" s="25">
        <v>138</v>
      </c>
      <c r="D3" s="25">
        <v>408</v>
      </c>
    </row>
    <row r="4" spans="1:12">
      <c r="A4" s="25" t="s">
        <v>4</v>
      </c>
      <c r="B4" s="25">
        <v>112</v>
      </c>
      <c r="C4" s="25">
        <v>80</v>
      </c>
      <c r="D4" s="25">
        <v>192</v>
      </c>
    </row>
    <row r="5" spans="1:12">
      <c r="A5" s="25" t="s">
        <v>7</v>
      </c>
      <c r="B5" s="25">
        <v>382</v>
      </c>
      <c r="C5" s="25">
        <v>218</v>
      </c>
      <c r="D5" s="25">
        <v>600</v>
      </c>
    </row>
    <row r="7" spans="1:12">
      <c r="A7" s="25" t="s">
        <v>21</v>
      </c>
      <c r="B7" s="25" t="s">
        <v>17</v>
      </c>
    </row>
    <row r="8" spans="1:12">
      <c r="A8" s="25" t="s">
        <v>3</v>
      </c>
      <c r="B8" s="25" t="s">
        <v>18</v>
      </c>
      <c r="C8" s="25" t="s">
        <v>19</v>
      </c>
      <c r="D8" s="25" t="s">
        <v>7</v>
      </c>
      <c r="F8" s="25" t="s">
        <v>11</v>
      </c>
      <c r="G8" s="26">
        <f>CHITEST(B3:C4,B9:C10)</f>
        <v>6.2418016501526327E-2</v>
      </c>
    </row>
    <row r="9" spans="1:12">
      <c r="A9" s="25" t="s">
        <v>5</v>
      </c>
      <c r="B9" s="27">
        <f>B$11*$D9/$D$11</f>
        <v>259.76</v>
      </c>
      <c r="C9" s="27">
        <f>C$11*$D9/$D$11</f>
        <v>148.24</v>
      </c>
      <c r="D9" s="25">
        <v>408</v>
      </c>
      <c r="F9" s="25" t="s">
        <v>12</v>
      </c>
      <c r="G9" s="27">
        <f>G8 *100</f>
        <v>6.2418016501526328</v>
      </c>
      <c r="H9" s="25" t="s">
        <v>13</v>
      </c>
    </row>
    <row r="10" spans="1:12">
      <c r="A10" s="25" t="s">
        <v>4</v>
      </c>
      <c r="B10" s="27">
        <f>B$11*$D10/$D$11</f>
        <v>122.24</v>
      </c>
      <c r="C10" s="27">
        <f>C$11*$D10/$D$11</f>
        <v>69.760000000000005</v>
      </c>
      <c r="D10" s="25">
        <v>192</v>
      </c>
      <c r="F10" s="25" t="s">
        <v>14</v>
      </c>
      <c r="G10" s="27">
        <f>100-G9</f>
        <v>93.758198349847362</v>
      </c>
      <c r="H10" s="25" t="s">
        <v>13</v>
      </c>
      <c r="I10" s="35" t="s">
        <v>15</v>
      </c>
      <c r="J10" s="35"/>
      <c r="K10" s="35"/>
      <c r="L10" s="35"/>
    </row>
    <row r="11" spans="1:12">
      <c r="A11" s="25" t="s">
        <v>7</v>
      </c>
      <c r="B11" s="25">
        <v>382</v>
      </c>
      <c r="C11" s="25">
        <v>218</v>
      </c>
      <c r="D11" s="25">
        <v>600</v>
      </c>
    </row>
    <row r="13" spans="1:12">
      <c r="A13" s="25" t="s">
        <v>21</v>
      </c>
      <c r="B13" s="25" t="s">
        <v>17</v>
      </c>
    </row>
    <row r="14" spans="1:12" ht="17.25">
      <c r="A14" s="25" t="s">
        <v>3</v>
      </c>
      <c r="B14" s="25" t="s">
        <v>18</v>
      </c>
      <c r="C14" s="25" t="s">
        <v>19</v>
      </c>
      <c r="D14" s="25" t="s">
        <v>7</v>
      </c>
      <c r="F14" s="25" t="s">
        <v>22</v>
      </c>
      <c r="G14" s="27">
        <f>SUM(B15:C16)</f>
        <v>3.4719416370227418</v>
      </c>
    </row>
    <row r="15" spans="1:12">
      <c r="A15" s="25" t="s">
        <v>5</v>
      </c>
      <c r="B15" s="27">
        <f>((B3-B9)^2)/B9</f>
        <v>0.40367108099784493</v>
      </c>
      <c r="C15" s="27">
        <f>((C3-C9)^2)/C9</f>
        <v>0.7073502428494346</v>
      </c>
    </row>
    <row r="16" spans="1:12">
      <c r="A16" s="25" t="s">
        <v>4</v>
      </c>
      <c r="B16" s="27">
        <f>((B4-B10)^2)/B10</f>
        <v>0.85780104712041805</v>
      </c>
      <c r="C16" s="27">
        <f>((C4-C10)^2)/C10</f>
        <v>1.5031192660550443</v>
      </c>
      <c r="F16" s="25" t="s">
        <v>10</v>
      </c>
      <c r="G16" s="26">
        <f>(G14/(G14+D5))^0.5</f>
        <v>7.5850363576191279E-2</v>
      </c>
    </row>
    <row r="17" spans="1:15" ht="18">
      <c r="A17" s="25" t="s">
        <v>7</v>
      </c>
      <c r="F17" s="25" t="s">
        <v>23</v>
      </c>
      <c r="G17" s="26">
        <f>(2*(2-1))^0.5</f>
        <v>1.4142135623730951</v>
      </c>
    </row>
    <row r="18" spans="1:15" ht="18">
      <c r="F18" s="25" t="s">
        <v>24</v>
      </c>
      <c r="G18" s="26">
        <f>G16/G17</f>
        <v>5.3634306440189961E-2</v>
      </c>
    </row>
    <row r="19" spans="1:15">
      <c r="G19" s="26"/>
    </row>
    <row r="20" spans="1:15">
      <c r="F20" s="25" t="s">
        <v>25</v>
      </c>
      <c r="G20" s="26">
        <f>(G14/(D5*(2-1)))^0.5</f>
        <v>7.6069503712314981E-2</v>
      </c>
      <c r="I20" s="35" t="s">
        <v>28</v>
      </c>
      <c r="J20" s="35"/>
      <c r="K20" s="35"/>
      <c r="L20" s="35"/>
      <c r="M20" s="35"/>
      <c r="N20" s="35"/>
      <c r="O20" s="35"/>
    </row>
  </sheetData>
  <mergeCells count="2">
    <mergeCell ref="I10:L10"/>
    <mergeCell ref="I20:O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12</vt:i4>
      </vt:variant>
    </vt:vector>
  </HeadingPairs>
  <TitlesOfParts>
    <vt:vector size="12" baseType="lpstr">
      <vt:lpstr>Pohlavi koureni</vt:lpstr>
      <vt:lpstr>Pohlavi koureniK</vt:lpstr>
      <vt:lpstr>Pohlavi koureniChi2</vt:lpstr>
      <vt:lpstr>Pohlavi hypertenzia</vt:lpstr>
      <vt:lpstr>Pohlavi hypertenzia K</vt:lpstr>
      <vt:lpstr>Pohlavi hypertenzeChi2</vt:lpstr>
      <vt:lpstr>Koureni cholesterol </vt:lpstr>
      <vt:lpstr>Koureni cholesterol K</vt:lpstr>
      <vt:lpstr>Koureni cholesterol Chi2</vt:lpstr>
      <vt:lpstr>Koureni hypertenze</vt:lpstr>
      <vt:lpstr>Koureni hypertenzeK</vt:lpstr>
      <vt:lpstr>Koureni hypertenzeChi2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Užívateľ</dc:creator>
  <cp:lastModifiedBy>u</cp:lastModifiedBy>
  <dcterms:created xsi:type="dcterms:W3CDTF">2017-04-20T14:40:41Z</dcterms:created>
  <dcterms:modified xsi:type="dcterms:W3CDTF">2017-04-26T16:36:01Z</dcterms:modified>
</cp:coreProperties>
</file>