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René Vladár\Desktop\"/>
    </mc:Choice>
  </mc:AlternateContent>
  <bookViews>
    <workbookView xWindow="0" yWindow="0" windowWidth="20490" windowHeight="6930" activeTab="5"/>
  </bookViews>
  <sheets>
    <sheet name="Hárok1" sheetId="1" r:id="rId1"/>
    <sheet name="Kont." sheetId="6" r:id="rId2"/>
    <sheet name="Dich" sheetId="5" r:id="rId3"/>
    <sheet name="r" sheetId="7" r:id="rId4"/>
    <sheet name="rho" sheetId="9" r:id="rId5"/>
    <sheet name="tau" sheetId="10" r:id="rId6"/>
  </sheets>
  <calcPr calcId="171027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0" l="1"/>
  <c r="I9" i="10"/>
  <c r="D22" i="10" l="1"/>
  <c r="C22" i="10"/>
  <c r="F21" i="10"/>
  <c r="E3" i="10"/>
  <c r="F2" i="10" s="1"/>
  <c r="E4" i="10"/>
  <c r="F3" i="10" s="1"/>
  <c r="E5" i="10"/>
  <c r="F4" i="10" s="1"/>
  <c r="E6" i="10"/>
  <c r="F5" i="10" s="1"/>
  <c r="E7" i="10"/>
  <c r="F6" i="10" s="1"/>
  <c r="E8" i="10"/>
  <c r="F7" i="10" s="1"/>
  <c r="E9" i="10"/>
  <c r="F8" i="10" s="1"/>
  <c r="E10" i="10"/>
  <c r="F9" i="10" s="1"/>
  <c r="E11" i="10"/>
  <c r="F10" i="10" s="1"/>
  <c r="E12" i="10"/>
  <c r="F11" i="10" s="1"/>
  <c r="E13" i="10"/>
  <c r="F12" i="10" s="1"/>
  <c r="E14" i="10"/>
  <c r="F13" i="10" s="1"/>
  <c r="E15" i="10"/>
  <c r="F14" i="10" s="1"/>
  <c r="E16" i="10"/>
  <c r="F15" i="10" s="1"/>
  <c r="E17" i="10"/>
  <c r="F16" i="10" s="1"/>
  <c r="E18" i="10"/>
  <c r="F17" i="10" s="1"/>
  <c r="E19" i="10"/>
  <c r="F18" i="10" s="1"/>
  <c r="E20" i="10"/>
  <c r="F19" i="10" s="1"/>
  <c r="E21" i="10"/>
  <c r="F20" i="10" s="1"/>
  <c r="E2" i="10"/>
  <c r="F1" i="10" l="1"/>
  <c r="C3" i="9"/>
  <c r="D3" i="9" s="1"/>
  <c r="C4" i="9"/>
  <c r="D4" i="9" s="1"/>
  <c r="C5" i="9"/>
  <c r="D5" i="9" s="1"/>
  <c r="C6" i="9"/>
  <c r="D6" i="9" s="1"/>
  <c r="C7" i="9"/>
  <c r="D7" i="9" s="1"/>
  <c r="C8" i="9"/>
  <c r="D8" i="9" s="1"/>
  <c r="C9" i="9"/>
  <c r="D9" i="9" s="1"/>
  <c r="C10" i="9"/>
  <c r="D10" i="9" s="1"/>
  <c r="C11" i="9"/>
  <c r="D11" i="9" s="1"/>
  <c r="C12" i="9"/>
  <c r="D12" i="9" s="1"/>
  <c r="C13" i="9"/>
  <c r="D13" i="9" s="1"/>
  <c r="C14" i="9"/>
  <c r="D14" i="9" s="1"/>
  <c r="C15" i="9"/>
  <c r="D15" i="9" s="1"/>
  <c r="C16" i="9"/>
  <c r="D16" i="9" s="1"/>
  <c r="C17" i="9"/>
  <c r="D17" i="9" s="1"/>
  <c r="C18" i="9"/>
  <c r="D18" i="9" s="1"/>
  <c r="C19" i="9"/>
  <c r="D19" i="9" s="1"/>
  <c r="C20" i="9"/>
  <c r="D20" i="9" s="1"/>
  <c r="C21" i="9"/>
  <c r="D21" i="9" s="1"/>
  <c r="C2" i="9"/>
  <c r="D2" i="9" s="1"/>
  <c r="M19" i="6"/>
  <c r="G28" i="6" s="1"/>
  <c r="M18" i="6"/>
  <c r="M17" i="6"/>
  <c r="M16" i="6"/>
  <c r="D22" i="9" l="1"/>
  <c r="G21" i="9" s="1"/>
  <c r="C17" i="6"/>
  <c r="C23" i="6" s="1"/>
  <c r="C18" i="6"/>
  <c r="C24" i="6" s="1"/>
  <c r="B18" i="6"/>
  <c r="B24" i="6" s="1"/>
  <c r="B17" i="6"/>
  <c r="B23" i="6" s="1"/>
  <c r="D3" i="1"/>
  <c r="E3" i="1" s="1"/>
  <c r="D4" i="1"/>
  <c r="D5" i="1"/>
  <c r="E5" i="1" s="1"/>
  <c r="D6" i="1"/>
  <c r="D7" i="1"/>
  <c r="E7" i="1" s="1"/>
  <c r="D8" i="1"/>
  <c r="D9" i="1"/>
  <c r="E9" i="1" s="1"/>
  <c r="D10" i="1"/>
  <c r="D11" i="1"/>
  <c r="E11" i="1" s="1"/>
  <c r="D12" i="1"/>
  <c r="D13" i="1"/>
  <c r="E13" i="1" s="1"/>
  <c r="D14" i="1"/>
  <c r="D15" i="1"/>
  <c r="E15" i="1" s="1"/>
  <c r="D16" i="1"/>
  <c r="D17" i="1"/>
  <c r="E17" i="1" s="1"/>
  <c r="D18" i="1"/>
  <c r="D19" i="1"/>
  <c r="E19" i="1" s="1"/>
  <c r="D20" i="1"/>
  <c r="D21" i="1"/>
  <c r="E21" i="1" s="1"/>
  <c r="E4" i="1"/>
  <c r="E6" i="1"/>
  <c r="E8" i="1"/>
  <c r="E10" i="1"/>
  <c r="E12" i="1"/>
  <c r="E14" i="1"/>
  <c r="E16" i="1"/>
  <c r="E18" i="1"/>
  <c r="E20" i="1"/>
  <c r="H3" i="1"/>
  <c r="H7" i="1"/>
  <c r="H11" i="1"/>
  <c r="H15" i="1"/>
  <c r="H19" i="1"/>
  <c r="D2" i="1"/>
  <c r="E2" i="1"/>
  <c r="G3" i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G12" i="1"/>
  <c r="H12" i="1" s="1"/>
  <c r="G13" i="1"/>
  <c r="H13" i="1" s="1"/>
  <c r="G14" i="1"/>
  <c r="H14" i="1" s="1"/>
  <c r="G15" i="1"/>
  <c r="G16" i="1"/>
  <c r="H16" i="1" s="1"/>
  <c r="G17" i="1"/>
  <c r="H17" i="1" s="1"/>
  <c r="G18" i="1"/>
  <c r="H18" i="1" s="1"/>
  <c r="G19" i="1"/>
  <c r="G20" i="1"/>
  <c r="H20" i="1" s="1"/>
  <c r="G21" i="1"/>
  <c r="H21" i="1" s="1"/>
  <c r="G2" i="1"/>
  <c r="H2" i="1" s="1"/>
  <c r="G25" i="6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G30" i="6" l="1"/>
  <c r="G26" i="6"/>
  <c r="G29" i="6" s="1"/>
</calcChain>
</file>

<file path=xl/sharedStrings.xml><?xml version="1.0" encoding="utf-8"?>
<sst xmlns="http://schemas.openxmlformats.org/spreadsheetml/2006/main" count="252" uniqueCount="174">
  <si>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</si>
  <si>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</si>
  <si>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</si>
  <si>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</si>
  <si>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</si>
  <si>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</si>
  <si>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</si>
  <si>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</si>
  <si>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</si>
  <si>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</si>
  <si>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</si>
  <si>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</si>
  <si>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</si>
  <si>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</si>
  <si>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</si>
  <si>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</si>
  <si>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</si>
  <si>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</si>
  <si>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</si>
  <si>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</si>
  <si>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</si>
  <si>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</si>
  <si>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</si>
  <si>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</si>
  <si>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</si>
  <si>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</si>
  <si>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</si>
  <si>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</si>
  <si>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</si>
  <si>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</si>
  <si>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</si>
  <si>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</si>
  <si>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</si>
  <si>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</si>
  <si>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</si>
  <si>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</si>
  <si>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</si>
  <si>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</si>
  <si>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</si>
  <si>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</si>
  <si>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</si>
  <si>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</si>
  <si>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</si>
  <si>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</si>
  <si>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</si>
  <si>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</si>
  <si>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</si>
  <si>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</si>
  <si>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</si>
  <si>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</si>
  <si>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</si>
  <si>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</si>
  <si>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</si>
  <si>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</si>
  <si>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</si>
  <si>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</si>
  <si>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</si>
  <si>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</si>
  <si>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</si>
  <si>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</si>
  <si>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</si>
  <si>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</si>
  <si>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</si>
  <si>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</si>
  <si>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</si>
  <si>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</si>
  <si>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</si>
  <si>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</si>
  <si>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</si>
  <si>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</si>
  <si>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</si>
  <si>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</si>
  <si>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</si>
  <si>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</si>
  <si>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</si>
  <si>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</si>
  <si>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</si>
  <si>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</si>
  <si>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</si>
  <si>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</si>
  <si>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</si>
  <si>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</si>
  <si>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</si>
  <si>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</si>
  <si>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</si>
  <si>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</si>
  <si>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</si>
  <si>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</si>
  <si>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</si>
  <si>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</si>
  <si>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</si>
  <si>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</si>
  <si>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</si>
  <si>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</si>
  <si>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</si>
  <si>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</si>
  <si>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</si>
  <si>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</si>
  <si>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</si>
  <si>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</si>
  <si>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</si>
  <si>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</si>
  <si>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</si>
  <si>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</si>
  <si>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</si>
  <si>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</si>
  <si>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</si>
  <si>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</si>
  <si>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</si>
  <si>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</si>
  <si>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</si>
  <si>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</si>
  <si>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</si>
  <si>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</si>
  <si>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</si>
  <si>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</si>
  <si>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</si>
  <si>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</si>
  <si>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</si>
  <si>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</si>
  <si>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</si>
  <si>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</si>
  <si>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</si>
  <si>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</si>
  <si>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</si>
  <si>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</si>
  <si>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</si>
  <si>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</si>
  <si>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</si>
  <si>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</si>
  <si>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</si>
  <si>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</si>
  <si>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</si>
  <si>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</si>
  <si>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</si>
  <si>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</si>
  <si>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</si>
  <si>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</si>
  <si>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</si>
  <si>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</si>
  <si>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</si>
  <si>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</si>
  <si>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Počet v roku 2016 odhad</t>
  </si>
  <si>
    <t>Počet v roku 2016</t>
  </si>
  <si>
    <t>Poradie 2016</t>
  </si>
  <si>
    <t>Kategória 2016</t>
  </si>
  <si>
    <t>Poradie 2016 odhad</t>
  </si>
  <si>
    <t xml:space="preserve">Kategória 2016 odhad 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</si>
  <si>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</si>
  <si>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</si>
  <si>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</si>
  <si>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</si>
  <si>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</si>
  <si>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</si>
  <si>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</si>
  <si>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m</t>
  </si>
  <si>
    <t>r</t>
  </si>
  <si>
    <t>s</t>
  </si>
  <si>
    <t>n</t>
  </si>
  <si>
    <t>c</t>
  </si>
  <si>
    <t>C cor</t>
  </si>
  <si>
    <t xml:space="preserve"> C max</t>
  </si>
  <si>
    <t>V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</si>
  <si>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</si>
  <si>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</si>
  <si>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sz val="11"/>
        <color theme="1"/>
        <rFont val="Calibri"/>
        <family val="2"/>
        <charset val="238"/>
        <scheme val="minor"/>
      </rPr>
      <t>r</t>
    </r>
    <r>
      <rPr>
        <vertAlign val="subscript"/>
        <sz val="11"/>
        <color theme="1"/>
        <rFont val="Calibri"/>
        <family val="2"/>
        <charset val="238"/>
        <scheme val="minor"/>
      </rPr>
      <t>s</t>
    </r>
  </si>
  <si>
    <t>konkordancie</t>
  </si>
  <si>
    <t>diskordancie</t>
  </si>
  <si>
    <t>K+D</t>
  </si>
  <si>
    <t>P</t>
  </si>
  <si>
    <t>Q</t>
  </si>
  <si>
    <t>D=</t>
  </si>
  <si>
    <t>tk =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</si>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</sst>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</cellXfs>
  <cellStyles count="2">
    <cellStyle name="Normal_pohyb2001x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'r'!$B$1</c:f>
              <c:strCache>
                <c:ptCount val="1"/>
                <c:pt idx="0">
                  <c:v>Počet v roku 2016 odhad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'r'!$A$2:$A$21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'r'!$B$2:$B$21</c:f>
              <c:numCache>
                <c:formatCode>General</c:formatCode>
                <c:ptCount val="20"/>
                <c:pt idx="0">
                  <c:v>60000</c:v>
                </c:pt>
                <c:pt idx="1">
                  <c:v>65000</c:v>
                </c:pt>
                <c:pt idx="2">
                  <c:v>35000</c:v>
                </c:pt>
                <c:pt idx="3">
                  <c:v>25000</c:v>
                </c:pt>
                <c:pt idx="4">
                  <c:v>65000</c:v>
                </c:pt>
                <c:pt idx="5">
                  <c:v>40000</c:v>
                </c:pt>
                <c:pt idx="6">
                  <c:v>30000</c:v>
                </c:pt>
                <c:pt idx="7">
                  <c:v>80000</c:v>
                </c:pt>
                <c:pt idx="8">
                  <c:v>50000</c:v>
                </c:pt>
                <c:pt idx="9">
                  <c:v>35000</c:v>
                </c:pt>
                <c:pt idx="10">
                  <c:v>50000</c:v>
                </c:pt>
                <c:pt idx="11">
                  <c:v>40000</c:v>
                </c:pt>
                <c:pt idx="12">
                  <c:v>35000</c:v>
                </c:pt>
                <c:pt idx="13">
                  <c:v>80000</c:v>
                </c:pt>
                <c:pt idx="14">
                  <c:v>78000</c:v>
                </c:pt>
                <c:pt idx="15">
                  <c:v>400000</c:v>
                </c:pt>
                <c:pt idx="16">
                  <c:v>25000</c:v>
                </c:pt>
                <c:pt idx="17">
                  <c:v>240000</c:v>
                </c:pt>
                <c:pt idx="18">
                  <c:v>80000</c:v>
                </c:pt>
                <c:pt idx="19">
                  <c:v>150000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84-4938-9720-89C522EC4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73928"/>
        <c:axId val="135486152"/>
      </c:scatterChart>
      <c:valAx>
        <c:axId val="135173928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486152"/>
        <c:crosses val="autoZero"/>
        <c:crossBetween val="midCat"/>
      </c:valAx>
      <c:valAx>
        <c:axId val="135486152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173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8</xdr:row>
      <xdr:rowOff>61912</xdr:rowOff>
    </xdr:from>
    <xdr:to>
      <xdr:col>12</xdr:col>
      <xdr:colOff>266700</xdr:colOff>
      <xdr:row>22</xdr:row>
      <xdr:rowOff>138112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sktop02" refreshedDate="42807.587143287034" createdVersion="5" refreshedVersion="5" minRefreshableVersion="3" recordCount="20">
  <cacheSource type="worksheet">
    <worksheetSource ref="A1:B21" sheet="Dich"/>
  </cacheSource>
  <cacheFields count="2">
    <cacheField name="Kategória 2016" numFmtId="0">
      <sharedItems count="2">
        <s v="veľké mesto"/>
        <s v="malé mesto"/>
      </sharedItems>
    </cacheField>
    <cacheField name="Kategória 2016 odhad " numFmtId="0">
      <sharedItems count="2">
        <s v="veľké mesto"/>
        <s v="malé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0"/>
  </r>
  <r>
    <x v="0"/>
    <x v="1"/>
  </r>
  <r>
    <x v="1"/>
    <x v="1"/>
  </r>
  <r>
    <x v="1"/>
    <x v="1"/>
  </r>
  <r>
    <x v="1"/>
    <x v="1"/>
  </r>
  <r>
    <x v="1"/>
    <x v="1"/>
  </r>
  <r>
    <x v="0"/>
    <x v="0"/>
  </r>
  <r>
    <x v="1"/>
    <x v="0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3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workbookViewId="0">
      <selection activeCell="G1" sqref="G1:G21"/>
    </sheetView>
  </sheetViews>
  <sheetFormatPr defaultRowHeight="15" x14ac:dyDescent="0.25"/>
  <cols>
    <col min="1" max="1" width="18.28515625" bestFit="1" customWidth="1"/>
    <col min="3" max="3" width="16.42578125" bestFit="1" customWidth="1"/>
    <col min="4" max="4" width="14.5703125" customWidth="1"/>
    <col min="5" max="5" width="14" customWidth="1"/>
    <col min="6" max="6" width="22.7109375" bestFit="1" customWidth="1"/>
    <col min="7" max="7" width="18.42578125" customWidth="1"/>
    <col min="8" max="8" width="19.42578125" customWidth="1"/>
  </cols>
  <sheetData>
    <row r="1" spans="1:8" x14ac:dyDescent="0.25">
      <c r="A1" s="1" t="s">
        <v>140</v>
      </c>
      <c r="B1" s="1" t="s">
        <v>141</v>
      </c>
      <c r="C1" s="1" t="s">
        <v>143</v>
      </c>
      <c r="D1" s="1" t="s">
        <v>144</v>
      </c>
      <c r="E1" s="1" t="s">
        <v>145</v>
      </c>
      <c r="F1" s="1" t="s">
        <v>142</v>
      </c>
      <c r="G1" s="1" t="s">
        <v>146</v>
      </c>
      <c r="H1" s="1" t="s">
        <v>147</v>
      </c>
    </row>
    <row r="2" spans="1:8" x14ac:dyDescent="0.25">
      <c r="A2" t="s">
        <v>8</v>
      </c>
      <c r="B2">
        <v>8875422</v>
      </c>
      <c r="C2" s="5">
        <v>55332</v>
      </c>
      <c r="D2">
        <f>RANK(C2,$C$2:$C$21)</f>
        <v>9</v>
      </c>
      <c r="E2" t="str">
        <f>IF(D2&lt;11,"veľké mesto","malé mesto")</f>
        <v>veľké mesto</v>
      </c>
      <c r="F2">
        <v>60000</v>
      </c>
      <c r="G2">
        <f>RANK(F2,$F$2:$F$21)</f>
        <v>10</v>
      </c>
      <c r="H2" t="str">
        <f>IF(G2&lt;11,"veľké mesto","malé mesto")</f>
        <v>veľké mesto</v>
      </c>
    </row>
    <row r="3" spans="1:8" x14ac:dyDescent="0.25">
      <c r="A3" t="s">
        <v>4</v>
      </c>
      <c r="B3">
        <v>8824728</v>
      </c>
      <c r="C3" s="5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>
        <v>65000</v>
      </c>
      <c r="G3">
        <f t="shared" ref="G3:G21" si="2">RANK(F3,$F$2:$F$21)</f>
        <v>8</v>
      </c>
      <c r="H3" t="str">
        <f t="shared" ref="H3:H21" si="3">IF(G3&lt;11,"veľké mesto","malé mesto")</f>
        <v>veľké mesto</v>
      </c>
    </row>
    <row r="4" spans="1:8" x14ac:dyDescent="0.25">
      <c r="A4" t="s">
        <v>15</v>
      </c>
      <c r="B4">
        <v>8378117</v>
      </c>
      <c r="C4" s="5">
        <v>37472</v>
      </c>
      <c r="D4">
        <f t="shared" si="0"/>
        <v>16</v>
      </c>
      <c r="E4" t="str">
        <f t="shared" si="1"/>
        <v>malé mesto</v>
      </c>
      <c r="F4">
        <v>35000</v>
      </c>
      <c r="G4">
        <f t="shared" si="2"/>
        <v>15</v>
      </c>
      <c r="H4" t="str">
        <f t="shared" si="3"/>
        <v>malé mesto</v>
      </c>
    </row>
    <row r="5" spans="1:8" x14ac:dyDescent="0.25">
      <c r="A5" t="s">
        <v>16</v>
      </c>
      <c r="B5">
        <v>8123071</v>
      </c>
      <c r="C5" s="5">
        <v>34190</v>
      </c>
      <c r="D5">
        <f t="shared" si="0"/>
        <v>17</v>
      </c>
      <c r="E5" t="str">
        <f t="shared" si="1"/>
        <v>malé mesto</v>
      </c>
      <c r="F5">
        <v>25000</v>
      </c>
      <c r="G5">
        <f t="shared" si="2"/>
        <v>19</v>
      </c>
      <c r="H5" t="str">
        <f t="shared" si="3"/>
        <v>malé mesto</v>
      </c>
    </row>
    <row r="6" spans="1:8" x14ac:dyDescent="0.25">
      <c r="A6" t="s">
        <v>6</v>
      </c>
      <c r="B6">
        <v>7904541</v>
      </c>
      <c r="C6" s="5">
        <v>65536</v>
      </c>
      <c r="D6">
        <f t="shared" si="0"/>
        <v>7</v>
      </c>
      <c r="E6" t="str">
        <f t="shared" si="1"/>
        <v>veľké mesto</v>
      </c>
      <c r="F6">
        <v>65000</v>
      </c>
      <c r="G6">
        <f t="shared" si="2"/>
        <v>8</v>
      </c>
      <c r="H6" t="str">
        <f t="shared" si="3"/>
        <v>veľké mesto</v>
      </c>
    </row>
    <row r="7" spans="1:8" x14ac:dyDescent="0.25">
      <c r="A7" t="s">
        <v>11</v>
      </c>
      <c r="B7">
        <v>7896151</v>
      </c>
      <c r="C7" s="5">
        <v>42688</v>
      </c>
      <c r="D7">
        <f t="shared" si="0"/>
        <v>12</v>
      </c>
      <c r="E7" t="str">
        <f t="shared" si="1"/>
        <v>malé mesto</v>
      </c>
      <c r="F7">
        <v>40000</v>
      </c>
      <c r="G7">
        <f t="shared" si="2"/>
        <v>13</v>
      </c>
      <c r="H7" t="str">
        <f t="shared" si="3"/>
        <v>malé mesto</v>
      </c>
    </row>
    <row r="8" spans="1:8" x14ac:dyDescent="0.25">
      <c r="A8" t="s">
        <v>18</v>
      </c>
      <c r="B8">
        <v>7241891</v>
      </c>
      <c r="C8" s="5">
        <v>33548</v>
      </c>
      <c r="D8">
        <f t="shared" si="0"/>
        <v>19</v>
      </c>
      <c r="E8" t="str">
        <f t="shared" si="1"/>
        <v>malé mesto</v>
      </c>
      <c r="F8">
        <v>30000</v>
      </c>
      <c r="G8">
        <f t="shared" si="2"/>
        <v>18</v>
      </c>
      <c r="H8" t="str">
        <f t="shared" si="3"/>
        <v>malé mesto</v>
      </c>
    </row>
    <row r="9" spans="1:8" x14ac:dyDescent="0.25">
      <c r="A9" t="s">
        <v>5</v>
      </c>
      <c r="B9">
        <v>7147133</v>
      </c>
      <c r="C9" s="5">
        <v>77374</v>
      </c>
      <c r="D9">
        <f t="shared" si="0"/>
        <v>6</v>
      </c>
      <c r="E9" t="str">
        <f t="shared" si="1"/>
        <v>veľké mesto</v>
      </c>
      <c r="F9">
        <v>80000</v>
      </c>
      <c r="G9">
        <f t="shared" si="2"/>
        <v>4</v>
      </c>
      <c r="H9" t="str">
        <f t="shared" si="3"/>
        <v>veľké mesto</v>
      </c>
    </row>
    <row r="10" spans="1:8" x14ac:dyDescent="0.25">
      <c r="A10" t="s">
        <v>9</v>
      </c>
      <c r="B10">
        <v>6763090</v>
      </c>
      <c r="C10" s="5">
        <v>51750</v>
      </c>
      <c r="D10">
        <f t="shared" si="0"/>
        <v>10</v>
      </c>
      <c r="E10" t="str">
        <f t="shared" si="1"/>
        <v>veľké mesto</v>
      </c>
      <c r="F10">
        <v>50000</v>
      </c>
      <c r="G10">
        <f t="shared" si="2"/>
        <v>11</v>
      </c>
      <c r="H10" t="str">
        <f t="shared" si="3"/>
        <v>malé mesto</v>
      </c>
    </row>
    <row r="11" spans="1:8" x14ac:dyDescent="0.25">
      <c r="A11" t="s">
        <v>12</v>
      </c>
      <c r="B11">
        <v>6114662</v>
      </c>
      <c r="C11" s="5">
        <v>40075</v>
      </c>
      <c r="D11">
        <f t="shared" si="0"/>
        <v>13</v>
      </c>
      <c r="E11" t="str">
        <f t="shared" si="1"/>
        <v>malé mesto</v>
      </c>
      <c r="F11">
        <v>35000</v>
      </c>
      <c r="G11">
        <f t="shared" si="2"/>
        <v>15</v>
      </c>
      <c r="H11" t="str">
        <f t="shared" si="3"/>
        <v>malé mesto</v>
      </c>
    </row>
    <row r="12" spans="1:8" x14ac:dyDescent="0.25">
      <c r="A12" t="s">
        <v>10</v>
      </c>
      <c r="B12">
        <v>5430903</v>
      </c>
      <c r="C12" s="5">
        <v>46830</v>
      </c>
      <c r="D12">
        <f t="shared" si="0"/>
        <v>11</v>
      </c>
      <c r="E12" t="str">
        <f t="shared" si="1"/>
        <v>malé mesto</v>
      </c>
      <c r="F12">
        <v>50000</v>
      </c>
      <c r="G12">
        <f t="shared" si="2"/>
        <v>11</v>
      </c>
      <c r="H12" t="str">
        <f t="shared" si="3"/>
        <v>malé mesto</v>
      </c>
    </row>
    <row r="13" spans="1:8" x14ac:dyDescent="0.25">
      <c r="A13" t="s">
        <v>13</v>
      </c>
      <c r="B13">
        <v>5167713</v>
      </c>
      <c r="C13" s="5">
        <v>39351</v>
      </c>
      <c r="D13">
        <f t="shared" si="0"/>
        <v>14</v>
      </c>
      <c r="E13" t="str">
        <f t="shared" si="1"/>
        <v>malé mesto</v>
      </c>
      <c r="F13">
        <v>40000</v>
      </c>
      <c r="G13">
        <f t="shared" si="2"/>
        <v>13</v>
      </c>
      <c r="H13" t="str">
        <f t="shared" si="3"/>
        <v>malé mesto</v>
      </c>
    </row>
    <row r="14" spans="1:8" x14ac:dyDescent="0.25">
      <c r="A14" t="s">
        <v>17</v>
      </c>
      <c r="B14">
        <v>3659324</v>
      </c>
      <c r="C14" s="5">
        <v>33660</v>
      </c>
      <c r="D14">
        <f t="shared" si="0"/>
        <v>18</v>
      </c>
      <c r="E14" t="str">
        <f t="shared" si="1"/>
        <v>malé mesto</v>
      </c>
      <c r="F14">
        <v>35000</v>
      </c>
      <c r="G14">
        <f t="shared" si="2"/>
        <v>15</v>
      </c>
      <c r="H14" t="str">
        <f t="shared" si="3"/>
        <v>malé mesto</v>
      </c>
    </row>
    <row r="15" spans="1:8" x14ac:dyDescent="0.25">
      <c r="A15" t="s">
        <v>7</v>
      </c>
      <c r="B15">
        <v>3016294</v>
      </c>
      <c r="C15" s="5">
        <v>55593</v>
      </c>
      <c r="D15">
        <f t="shared" si="0"/>
        <v>8</v>
      </c>
      <c r="E15" t="str">
        <f t="shared" si="1"/>
        <v>veľké mesto</v>
      </c>
      <c r="F15">
        <v>80000</v>
      </c>
      <c r="G15">
        <f t="shared" si="2"/>
        <v>4</v>
      </c>
      <c r="H15" t="str">
        <f t="shared" si="3"/>
        <v>veľké mesto</v>
      </c>
    </row>
    <row r="16" spans="1:8" x14ac:dyDescent="0.25">
      <c r="A16" t="s">
        <v>19</v>
      </c>
      <c r="B16">
        <v>2971593</v>
      </c>
      <c r="C16" s="5">
        <v>32699</v>
      </c>
      <c r="D16">
        <f t="shared" si="0"/>
        <v>20</v>
      </c>
      <c r="E16" t="str">
        <f t="shared" si="1"/>
        <v>malé mesto</v>
      </c>
      <c r="F16">
        <v>78000</v>
      </c>
      <c r="G16">
        <f t="shared" si="2"/>
        <v>7</v>
      </c>
      <c r="H16" t="str">
        <f t="shared" si="3"/>
        <v>veľké mesto</v>
      </c>
    </row>
    <row r="17" spans="1:8" x14ac:dyDescent="0.25">
      <c r="A17" t="s">
        <v>0</v>
      </c>
      <c r="B17">
        <v>2659218</v>
      </c>
      <c r="C17" s="5">
        <v>425923</v>
      </c>
      <c r="D17">
        <f t="shared" si="0"/>
        <v>1</v>
      </c>
      <c r="E17" t="str">
        <f t="shared" si="1"/>
        <v>veľké mesto</v>
      </c>
      <c r="F17">
        <v>400000</v>
      </c>
      <c r="G17">
        <f t="shared" si="2"/>
        <v>1</v>
      </c>
      <c r="H17" t="str">
        <f t="shared" si="3"/>
        <v>veľké mesto</v>
      </c>
    </row>
    <row r="18" spans="1:8" x14ac:dyDescent="0.25">
      <c r="A18" t="s">
        <v>14</v>
      </c>
      <c r="B18">
        <v>2379454</v>
      </c>
      <c r="C18" s="5">
        <v>38486</v>
      </c>
      <c r="D18">
        <f t="shared" si="0"/>
        <v>15</v>
      </c>
      <c r="E18" t="str">
        <f t="shared" si="1"/>
        <v>malé mesto</v>
      </c>
      <c r="F18">
        <v>25000</v>
      </c>
      <c r="G18">
        <f t="shared" si="2"/>
        <v>19</v>
      </c>
      <c r="H18" t="str">
        <f t="shared" si="3"/>
        <v>malé mesto</v>
      </c>
    </row>
    <row r="19" spans="1:8" x14ac:dyDescent="0.25">
      <c r="A19" t="s">
        <v>1</v>
      </c>
      <c r="B19">
        <v>2174586</v>
      </c>
      <c r="C19" s="5">
        <v>239141</v>
      </c>
      <c r="D19">
        <f t="shared" si="0"/>
        <v>2</v>
      </c>
      <c r="E19" t="str">
        <f t="shared" si="1"/>
        <v>veľké mesto</v>
      </c>
      <c r="F19">
        <v>240000</v>
      </c>
      <c r="G19">
        <f t="shared" si="2"/>
        <v>2</v>
      </c>
      <c r="H19" t="str">
        <f t="shared" si="3"/>
        <v>veľké mesto</v>
      </c>
    </row>
    <row r="20" spans="1:8" x14ac:dyDescent="0.25">
      <c r="A20" t="s">
        <v>3</v>
      </c>
      <c r="B20">
        <v>2121879</v>
      </c>
      <c r="C20" s="5">
        <v>81041</v>
      </c>
      <c r="D20">
        <f t="shared" si="0"/>
        <v>4</v>
      </c>
      <c r="E20" t="str">
        <f t="shared" si="1"/>
        <v>veľké mesto</v>
      </c>
      <c r="F20">
        <v>80000</v>
      </c>
      <c r="G20">
        <f t="shared" si="2"/>
        <v>4</v>
      </c>
      <c r="H20" t="str">
        <f t="shared" si="3"/>
        <v>veľké mesto</v>
      </c>
    </row>
    <row r="21" spans="1:8" x14ac:dyDescent="0.25">
      <c r="A21" t="s">
        <v>2</v>
      </c>
      <c r="B21">
        <v>1803107</v>
      </c>
      <c r="C21" s="5">
        <v>89618</v>
      </c>
      <c r="D21">
        <f t="shared" si="0"/>
        <v>3</v>
      </c>
      <c r="E21" t="str">
        <f t="shared" si="1"/>
        <v>veľké mesto</v>
      </c>
      <c r="F21">
        <v>150000</v>
      </c>
      <c r="G21">
        <f t="shared" si="2"/>
        <v>3</v>
      </c>
      <c r="H21" t="str">
        <f t="shared" si="3"/>
        <v>veľké mesto</v>
      </c>
    </row>
    <row r="23" spans="1:8" x14ac:dyDescent="0.25">
      <c r="A23" t="s">
        <v>20</v>
      </c>
      <c r="B23">
        <f t="shared" ref="B23:B54" ca="1" si="4">RANDBETWEEN(1000000,9999999)</f>
        <v>7484518</v>
      </c>
      <c r="C23">
        <v>31461</v>
      </c>
    </row>
    <row r="24" spans="1:8" x14ac:dyDescent="0.25">
      <c r="A24" t="s">
        <v>21</v>
      </c>
      <c r="B24">
        <f t="shared" ca="1" si="4"/>
        <v>3047486</v>
      </c>
      <c r="C24">
        <v>28120</v>
      </c>
    </row>
    <row r="25" spans="1:8" x14ac:dyDescent="0.25">
      <c r="A25" t="s">
        <v>22</v>
      </c>
      <c r="B25">
        <f t="shared" ca="1" si="4"/>
        <v>3639583</v>
      </c>
      <c r="C25">
        <v>27777</v>
      </c>
    </row>
    <row r="26" spans="1:8" x14ac:dyDescent="0.25">
      <c r="A26" t="s">
        <v>23</v>
      </c>
      <c r="B26">
        <f t="shared" ca="1" si="4"/>
        <v>9004022</v>
      </c>
      <c r="C26">
        <v>27077</v>
      </c>
    </row>
    <row r="27" spans="1:8" x14ac:dyDescent="0.25">
      <c r="A27" t="s">
        <v>24</v>
      </c>
      <c r="B27">
        <f t="shared" ca="1" si="4"/>
        <v>8078149</v>
      </c>
      <c r="C27">
        <v>25842</v>
      </c>
    </row>
    <row r="28" spans="1:8" x14ac:dyDescent="0.25">
      <c r="A28" t="s">
        <v>26</v>
      </c>
      <c r="B28">
        <f t="shared" ca="1" si="4"/>
        <v>7954769</v>
      </c>
      <c r="C28">
        <v>24557</v>
      </c>
    </row>
    <row r="29" spans="1:8" x14ac:dyDescent="0.25">
      <c r="A29" t="s">
        <v>25</v>
      </c>
      <c r="B29">
        <f t="shared" ca="1" si="4"/>
        <v>8773449</v>
      </c>
      <c r="C29">
        <v>24431</v>
      </c>
    </row>
    <row r="30" spans="1:8" x14ac:dyDescent="0.25">
      <c r="A30" t="s">
        <v>27</v>
      </c>
      <c r="B30">
        <f t="shared" ca="1" si="4"/>
        <v>1952201</v>
      </c>
      <c r="C30">
        <v>24262</v>
      </c>
    </row>
    <row r="31" spans="1:8" x14ac:dyDescent="0.25">
      <c r="A31" t="s">
        <v>28</v>
      </c>
      <c r="B31">
        <f t="shared" ca="1" si="4"/>
        <v>2236657</v>
      </c>
      <c r="C31">
        <v>24134</v>
      </c>
    </row>
    <row r="32" spans="1:8" x14ac:dyDescent="0.25">
      <c r="A32" t="s">
        <v>29</v>
      </c>
      <c r="B32">
        <f t="shared" ca="1" si="4"/>
        <v>4792857</v>
      </c>
      <c r="C32">
        <v>22999</v>
      </c>
    </row>
    <row r="33" spans="1:3" x14ac:dyDescent="0.25">
      <c r="A33" t="s">
        <v>30</v>
      </c>
      <c r="B33">
        <f t="shared" ca="1" si="4"/>
        <v>6333167</v>
      </c>
      <c r="C33">
        <v>22682</v>
      </c>
    </row>
    <row r="34" spans="1:3" x14ac:dyDescent="0.25">
      <c r="A34" t="s">
        <v>32</v>
      </c>
      <c r="B34">
        <f t="shared" ca="1" si="4"/>
        <v>5385461</v>
      </c>
      <c r="C34">
        <v>22641</v>
      </c>
    </row>
    <row r="35" spans="1:3" x14ac:dyDescent="0.25">
      <c r="A35" t="s">
        <v>33</v>
      </c>
      <c r="B35">
        <f t="shared" ca="1" si="4"/>
        <v>3895163</v>
      </c>
      <c r="C35">
        <v>22633</v>
      </c>
    </row>
    <row r="36" spans="1:3" x14ac:dyDescent="0.25">
      <c r="A36" t="s">
        <v>31</v>
      </c>
      <c r="B36">
        <f t="shared" ca="1" si="4"/>
        <v>1601737</v>
      </c>
      <c r="C36">
        <v>22464</v>
      </c>
    </row>
    <row r="37" spans="1:3" x14ac:dyDescent="0.25">
      <c r="A37" t="s">
        <v>34</v>
      </c>
      <c r="B37">
        <f t="shared" ca="1" si="4"/>
        <v>7395639</v>
      </c>
      <c r="C37">
        <v>21933</v>
      </c>
    </row>
    <row r="38" spans="1:3" x14ac:dyDescent="0.25">
      <c r="A38" t="s">
        <v>35</v>
      </c>
      <c r="B38">
        <f t="shared" ca="1" si="4"/>
        <v>6960126</v>
      </c>
      <c r="C38">
        <v>21148</v>
      </c>
    </row>
    <row r="39" spans="1:3" x14ac:dyDescent="0.25">
      <c r="A39" t="s">
        <v>36</v>
      </c>
      <c r="B39">
        <f t="shared" ca="1" si="4"/>
        <v>2737573</v>
      </c>
      <c r="C39">
        <v>20402</v>
      </c>
    </row>
    <row r="40" spans="1:3" x14ac:dyDescent="0.25">
      <c r="A40" t="s">
        <v>38</v>
      </c>
      <c r="B40">
        <f t="shared" ca="1" si="4"/>
        <v>4094591</v>
      </c>
      <c r="C40">
        <v>20099</v>
      </c>
    </row>
    <row r="41" spans="1:3" x14ac:dyDescent="0.25">
      <c r="A41" t="s">
        <v>37</v>
      </c>
      <c r="B41">
        <f t="shared" ca="1" si="4"/>
        <v>4229853</v>
      </c>
      <c r="C41">
        <v>20031</v>
      </c>
    </row>
    <row r="42" spans="1:3" x14ac:dyDescent="0.25">
      <c r="A42" t="s">
        <v>40</v>
      </c>
      <c r="B42">
        <f t="shared" ca="1" si="4"/>
        <v>8162597</v>
      </c>
      <c r="C42">
        <v>19301</v>
      </c>
    </row>
    <row r="43" spans="1:3" x14ac:dyDescent="0.25">
      <c r="A43" t="s">
        <v>39</v>
      </c>
      <c r="B43">
        <f t="shared" ca="1" si="4"/>
        <v>1985817</v>
      </c>
      <c r="C43">
        <v>19291</v>
      </c>
    </row>
    <row r="44" spans="1:3" x14ac:dyDescent="0.25">
      <c r="A44" t="s">
        <v>43</v>
      </c>
      <c r="B44">
        <f t="shared" ca="1" si="4"/>
        <v>6566984</v>
      </c>
      <c r="C44">
        <v>19086</v>
      </c>
    </row>
    <row r="45" spans="1:3" x14ac:dyDescent="0.25">
      <c r="A45" t="s">
        <v>41</v>
      </c>
      <c r="B45">
        <f t="shared" ca="1" si="4"/>
        <v>1904931</v>
      </c>
      <c r="C45">
        <v>18995</v>
      </c>
    </row>
    <row r="46" spans="1:3" x14ac:dyDescent="0.25">
      <c r="A46" t="s">
        <v>42</v>
      </c>
      <c r="B46">
        <f t="shared" ca="1" si="4"/>
        <v>6574840</v>
      </c>
      <c r="C46">
        <v>18606</v>
      </c>
    </row>
    <row r="47" spans="1:3" x14ac:dyDescent="0.25">
      <c r="A47" t="s">
        <v>44</v>
      </c>
      <c r="B47">
        <f t="shared" ca="1" si="4"/>
        <v>7168919</v>
      </c>
      <c r="C47">
        <v>17923</v>
      </c>
    </row>
    <row r="48" spans="1:3" x14ac:dyDescent="0.25">
      <c r="A48" t="s">
        <v>46</v>
      </c>
      <c r="B48">
        <f t="shared" ca="1" si="4"/>
        <v>8589557</v>
      </c>
      <c r="C48">
        <v>17357</v>
      </c>
    </row>
    <row r="49" spans="1:3" x14ac:dyDescent="0.25">
      <c r="A49" t="s">
        <v>45</v>
      </c>
      <c r="B49">
        <f t="shared" ca="1" si="4"/>
        <v>6402278</v>
      </c>
      <c r="C49">
        <v>17260</v>
      </c>
    </row>
    <row r="50" spans="1:3" x14ac:dyDescent="0.25">
      <c r="A50" t="s">
        <v>47</v>
      </c>
      <c r="B50">
        <f t="shared" ca="1" si="4"/>
        <v>7535344</v>
      </c>
      <c r="C50">
        <v>16562</v>
      </c>
    </row>
    <row r="51" spans="1:3" x14ac:dyDescent="0.25">
      <c r="A51" t="s">
        <v>48</v>
      </c>
      <c r="B51">
        <f t="shared" ca="1" si="4"/>
        <v>8433718</v>
      </c>
      <c r="C51">
        <v>16333</v>
      </c>
    </row>
    <row r="52" spans="1:3" x14ac:dyDescent="0.25">
      <c r="A52" t="s">
        <v>49</v>
      </c>
      <c r="B52">
        <f t="shared" ca="1" si="4"/>
        <v>6361960</v>
      </c>
      <c r="C52">
        <v>15814</v>
      </c>
    </row>
    <row r="53" spans="1:3" x14ac:dyDescent="0.25">
      <c r="A53" t="s">
        <v>50</v>
      </c>
      <c r="B53">
        <f t="shared" ca="1" si="4"/>
        <v>8196039</v>
      </c>
      <c r="C53">
        <v>15229</v>
      </c>
    </row>
    <row r="54" spans="1:3" x14ac:dyDescent="0.25">
      <c r="A54" t="s">
        <v>51</v>
      </c>
      <c r="B54">
        <f t="shared" ca="1" si="4"/>
        <v>5113103</v>
      </c>
      <c r="C54">
        <v>15054</v>
      </c>
    </row>
    <row r="55" spans="1:3" x14ac:dyDescent="0.25">
      <c r="A55" t="s">
        <v>54</v>
      </c>
      <c r="B55">
        <f t="shared" ref="B55:B86" ca="1" si="5">RANDBETWEEN(1000000,9999999)</f>
        <v>3189887</v>
      </c>
      <c r="C55">
        <v>14914</v>
      </c>
    </row>
    <row r="56" spans="1:3" x14ac:dyDescent="0.25">
      <c r="A56" t="s">
        <v>52</v>
      </c>
      <c r="B56">
        <f t="shared" ca="1" si="5"/>
        <v>6433563</v>
      </c>
      <c r="C56">
        <v>14845</v>
      </c>
    </row>
    <row r="57" spans="1:3" x14ac:dyDescent="0.25">
      <c r="A57" t="s">
        <v>53</v>
      </c>
      <c r="B57">
        <f t="shared" ca="1" si="5"/>
        <v>1192255</v>
      </c>
      <c r="C57">
        <v>14800</v>
      </c>
    </row>
    <row r="58" spans="1:3" x14ac:dyDescent="0.25">
      <c r="A58" t="s">
        <v>55</v>
      </c>
      <c r="B58">
        <f t="shared" ca="1" si="5"/>
        <v>4392419</v>
      </c>
      <c r="C58">
        <v>13303</v>
      </c>
    </row>
    <row r="59" spans="1:3" x14ac:dyDescent="0.25">
      <c r="A59" t="s">
        <v>56</v>
      </c>
      <c r="B59">
        <f t="shared" ca="1" si="5"/>
        <v>3402287</v>
      </c>
      <c r="C59">
        <v>12709</v>
      </c>
    </row>
    <row r="60" spans="1:3" x14ac:dyDescent="0.25">
      <c r="A60" t="s">
        <v>57</v>
      </c>
      <c r="B60">
        <f t="shared" ca="1" si="5"/>
        <v>5122167</v>
      </c>
      <c r="C60">
        <v>12344</v>
      </c>
    </row>
    <row r="61" spans="1:3" x14ac:dyDescent="0.25">
      <c r="A61" t="s">
        <v>58</v>
      </c>
      <c r="B61">
        <f t="shared" ca="1" si="5"/>
        <v>7389810</v>
      </c>
      <c r="C61">
        <v>12119</v>
      </c>
    </row>
    <row r="62" spans="1:3" x14ac:dyDescent="0.25">
      <c r="A62" t="s">
        <v>59</v>
      </c>
      <c r="B62">
        <f t="shared" ca="1" si="5"/>
        <v>3598991</v>
      </c>
      <c r="C62">
        <v>11831</v>
      </c>
    </row>
    <row r="63" spans="1:3" x14ac:dyDescent="0.25">
      <c r="A63" t="s">
        <v>60</v>
      </c>
      <c r="B63">
        <f t="shared" ca="1" si="5"/>
        <v>2443327</v>
      </c>
      <c r="C63">
        <v>11656</v>
      </c>
    </row>
    <row r="64" spans="1:3" x14ac:dyDescent="0.25">
      <c r="A64" t="s">
        <v>61</v>
      </c>
      <c r="B64">
        <f t="shared" ca="1" si="5"/>
        <v>5430793</v>
      </c>
      <c r="C64">
        <v>11320</v>
      </c>
    </row>
    <row r="65" spans="1:3" x14ac:dyDescent="0.25">
      <c r="A65" t="s">
        <v>63</v>
      </c>
      <c r="B65">
        <f t="shared" ca="1" si="5"/>
        <v>2773951</v>
      </c>
      <c r="C65">
        <v>11293</v>
      </c>
    </row>
    <row r="66" spans="1:3" x14ac:dyDescent="0.25">
      <c r="A66" t="s">
        <v>62</v>
      </c>
      <c r="B66">
        <f t="shared" ca="1" si="5"/>
        <v>1182021</v>
      </c>
      <c r="C66">
        <v>11206</v>
      </c>
    </row>
    <row r="67" spans="1:3" x14ac:dyDescent="0.25">
      <c r="A67" t="s">
        <v>65</v>
      </c>
      <c r="B67">
        <f t="shared" ca="1" si="5"/>
        <v>2965209</v>
      </c>
      <c r="C67">
        <v>11149</v>
      </c>
    </row>
    <row r="68" spans="1:3" x14ac:dyDescent="0.25">
      <c r="A68" t="s">
        <v>64</v>
      </c>
      <c r="B68">
        <f t="shared" ca="1" si="5"/>
        <v>5449326</v>
      </c>
      <c r="C68">
        <v>11147</v>
      </c>
    </row>
    <row r="69" spans="1:3" x14ac:dyDescent="0.25">
      <c r="A69" t="s">
        <v>69</v>
      </c>
      <c r="B69">
        <f t="shared" ca="1" si="5"/>
        <v>2199098</v>
      </c>
      <c r="C69">
        <v>11099</v>
      </c>
    </row>
    <row r="70" spans="1:3" x14ac:dyDescent="0.25">
      <c r="A70" t="s">
        <v>67</v>
      </c>
      <c r="B70">
        <f t="shared" ca="1" si="5"/>
        <v>5894398</v>
      </c>
      <c r="C70">
        <v>10694</v>
      </c>
    </row>
    <row r="71" spans="1:3" x14ac:dyDescent="0.25">
      <c r="A71" t="s">
        <v>66</v>
      </c>
      <c r="B71">
        <f t="shared" ca="1" si="5"/>
        <v>5240792</v>
      </c>
      <c r="C71">
        <v>10669</v>
      </c>
    </row>
    <row r="72" spans="1:3" x14ac:dyDescent="0.25">
      <c r="A72" t="s">
        <v>68</v>
      </c>
      <c r="B72">
        <f t="shared" ca="1" si="5"/>
        <v>3642177</v>
      </c>
      <c r="C72">
        <v>10599</v>
      </c>
    </row>
    <row r="73" spans="1:3" x14ac:dyDescent="0.25">
      <c r="A73" t="s">
        <v>70</v>
      </c>
      <c r="B73">
        <f t="shared" ca="1" si="5"/>
        <v>9589438</v>
      </c>
      <c r="C73">
        <v>10465</v>
      </c>
    </row>
    <row r="74" spans="1:3" x14ac:dyDescent="0.25">
      <c r="A74" t="s">
        <v>71</v>
      </c>
      <c r="B74">
        <f t="shared" ca="1" si="5"/>
        <v>9648127</v>
      </c>
      <c r="C74">
        <v>10193</v>
      </c>
    </row>
    <row r="75" spans="1:3" x14ac:dyDescent="0.25">
      <c r="A75" t="s">
        <v>72</v>
      </c>
      <c r="B75">
        <f t="shared" ca="1" si="5"/>
        <v>5419026</v>
      </c>
      <c r="C75">
        <v>9892</v>
      </c>
    </row>
    <row r="76" spans="1:3" x14ac:dyDescent="0.25">
      <c r="A76" t="s">
        <v>73</v>
      </c>
      <c r="B76">
        <f t="shared" ca="1" si="5"/>
        <v>6758010</v>
      </c>
      <c r="C76">
        <v>9215</v>
      </c>
    </row>
    <row r="77" spans="1:3" x14ac:dyDescent="0.25">
      <c r="A77" t="s">
        <v>74</v>
      </c>
      <c r="B77">
        <f t="shared" ca="1" si="5"/>
        <v>9096241</v>
      </c>
      <c r="C77">
        <v>9105</v>
      </c>
    </row>
    <row r="78" spans="1:3" x14ac:dyDescent="0.25">
      <c r="A78" t="s">
        <v>75</v>
      </c>
      <c r="B78">
        <f t="shared" ca="1" si="5"/>
        <v>3483219</v>
      </c>
      <c r="C78">
        <v>9003</v>
      </c>
    </row>
    <row r="79" spans="1:3" x14ac:dyDescent="0.25">
      <c r="A79" t="s">
        <v>76</v>
      </c>
      <c r="B79">
        <f t="shared" ca="1" si="5"/>
        <v>5550044</v>
      </c>
      <c r="C79">
        <v>8934</v>
      </c>
    </row>
    <row r="80" spans="1:3" x14ac:dyDescent="0.25">
      <c r="A80" t="s">
        <v>77</v>
      </c>
      <c r="B80">
        <f t="shared" ca="1" si="5"/>
        <v>8621384</v>
      </c>
      <c r="C80">
        <v>8848</v>
      </c>
    </row>
    <row r="81" spans="1:3" x14ac:dyDescent="0.25">
      <c r="A81" t="s">
        <v>78</v>
      </c>
      <c r="B81">
        <f t="shared" ca="1" si="5"/>
        <v>3867501</v>
      </c>
      <c r="C81">
        <v>8731</v>
      </c>
    </row>
    <row r="82" spans="1:3" x14ac:dyDescent="0.25">
      <c r="A82" t="s">
        <v>139</v>
      </c>
      <c r="B82">
        <f t="shared" ca="1" si="5"/>
        <v>7065340</v>
      </c>
      <c r="C82">
        <v>8678</v>
      </c>
    </row>
    <row r="83" spans="1:3" x14ac:dyDescent="0.25">
      <c r="A83" t="s">
        <v>79</v>
      </c>
      <c r="B83">
        <f t="shared" ca="1" si="5"/>
        <v>2388992</v>
      </c>
      <c r="C83">
        <v>8419</v>
      </c>
    </row>
    <row r="84" spans="1:3" x14ac:dyDescent="0.25">
      <c r="A84" t="s">
        <v>80</v>
      </c>
      <c r="B84">
        <f t="shared" ca="1" si="5"/>
        <v>9709094</v>
      </c>
      <c r="C84">
        <v>7944</v>
      </c>
    </row>
    <row r="85" spans="1:3" x14ac:dyDescent="0.25">
      <c r="A85" t="s">
        <v>81</v>
      </c>
      <c r="B85">
        <f t="shared" ca="1" si="5"/>
        <v>1015652</v>
      </c>
      <c r="C85">
        <v>7882</v>
      </c>
    </row>
    <row r="86" spans="1:3" x14ac:dyDescent="0.25">
      <c r="A86" t="s">
        <v>83</v>
      </c>
      <c r="B86">
        <f t="shared" ca="1" si="5"/>
        <v>2549730</v>
      </c>
      <c r="C86">
        <v>7749</v>
      </c>
    </row>
    <row r="87" spans="1:3" x14ac:dyDescent="0.25">
      <c r="A87" t="s">
        <v>82</v>
      </c>
      <c r="B87">
        <f t="shared" ref="B87:B118" ca="1" si="6">RANDBETWEEN(1000000,9999999)</f>
        <v>1791476</v>
      </c>
      <c r="C87">
        <v>7748</v>
      </c>
    </row>
    <row r="88" spans="1:3" x14ac:dyDescent="0.25">
      <c r="A88" t="s">
        <v>84</v>
      </c>
      <c r="B88">
        <f t="shared" ca="1" si="6"/>
        <v>7588538</v>
      </c>
      <c r="C88">
        <v>7624</v>
      </c>
    </row>
    <row r="89" spans="1:3" x14ac:dyDescent="0.25">
      <c r="A89" t="s">
        <v>87</v>
      </c>
      <c r="B89">
        <f t="shared" ca="1" si="6"/>
        <v>9252090</v>
      </c>
      <c r="C89">
        <v>7580</v>
      </c>
    </row>
    <row r="90" spans="1:3" x14ac:dyDescent="0.25">
      <c r="A90" t="s">
        <v>88</v>
      </c>
      <c r="B90">
        <f t="shared" ca="1" si="6"/>
        <v>6006075</v>
      </c>
      <c r="C90">
        <v>7572</v>
      </c>
    </row>
    <row r="91" spans="1:3" x14ac:dyDescent="0.25">
      <c r="A91" t="s">
        <v>85</v>
      </c>
      <c r="B91">
        <f t="shared" ca="1" si="6"/>
        <v>2950952</v>
      </c>
      <c r="C91">
        <v>7568</v>
      </c>
    </row>
    <row r="92" spans="1:3" x14ac:dyDescent="0.25">
      <c r="A92" t="s">
        <v>86</v>
      </c>
      <c r="B92">
        <f t="shared" ca="1" si="6"/>
        <v>7924902</v>
      </c>
      <c r="C92">
        <v>7562</v>
      </c>
    </row>
    <row r="93" spans="1:3" x14ac:dyDescent="0.25">
      <c r="A93" t="s">
        <v>89</v>
      </c>
      <c r="B93">
        <f t="shared" ca="1" si="6"/>
        <v>5317275</v>
      </c>
      <c r="C93">
        <v>7515</v>
      </c>
    </row>
    <row r="94" spans="1:3" x14ac:dyDescent="0.25">
      <c r="A94" t="s">
        <v>90</v>
      </c>
      <c r="B94">
        <f t="shared" ca="1" si="6"/>
        <v>4048649</v>
      </c>
      <c r="C94">
        <v>7415</v>
      </c>
    </row>
    <row r="95" spans="1:3" x14ac:dyDescent="0.25">
      <c r="A95" t="s">
        <v>92</v>
      </c>
      <c r="B95">
        <f t="shared" ca="1" si="6"/>
        <v>2123442</v>
      </c>
      <c r="C95">
        <v>7396</v>
      </c>
    </row>
    <row r="96" spans="1:3" x14ac:dyDescent="0.25">
      <c r="A96" t="s">
        <v>91</v>
      </c>
      <c r="B96">
        <f t="shared" ca="1" si="6"/>
        <v>2021303</v>
      </c>
      <c r="C96">
        <v>7368</v>
      </c>
    </row>
    <row r="97" spans="1:3" x14ac:dyDescent="0.25">
      <c r="A97" t="s">
        <v>93</v>
      </c>
      <c r="B97">
        <f t="shared" ca="1" si="6"/>
        <v>1345142</v>
      </c>
      <c r="C97">
        <v>7281</v>
      </c>
    </row>
    <row r="98" spans="1:3" x14ac:dyDescent="0.25">
      <c r="A98" t="s">
        <v>94</v>
      </c>
      <c r="B98">
        <f t="shared" ca="1" si="6"/>
        <v>9058789</v>
      </c>
      <c r="C98">
        <v>6945</v>
      </c>
    </row>
    <row r="99" spans="1:3" x14ac:dyDescent="0.25">
      <c r="A99" t="s">
        <v>95</v>
      </c>
      <c r="B99">
        <f t="shared" ca="1" si="6"/>
        <v>9102791</v>
      </c>
      <c r="C99">
        <v>6807</v>
      </c>
    </row>
    <row r="100" spans="1:3" x14ac:dyDescent="0.25">
      <c r="A100" t="s">
        <v>96</v>
      </c>
      <c r="B100">
        <f t="shared" ca="1" si="6"/>
        <v>9094064</v>
      </c>
      <c r="C100">
        <v>6654</v>
      </c>
    </row>
    <row r="101" spans="1:3" x14ac:dyDescent="0.25">
      <c r="A101" t="s">
        <v>97</v>
      </c>
      <c r="B101">
        <f t="shared" ca="1" si="6"/>
        <v>4632309</v>
      </c>
      <c r="C101">
        <v>6619</v>
      </c>
    </row>
    <row r="102" spans="1:3" x14ac:dyDescent="0.25">
      <c r="A102" t="s">
        <v>99</v>
      </c>
      <c r="B102">
        <f t="shared" ca="1" si="6"/>
        <v>1921635</v>
      </c>
      <c r="C102">
        <v>6439</v>
      </c>
    </row>
    <row r="103" spans="1:3" x14ac:dyDescent="0.25">
      <c r="A103" t="s">
        <v>98</v>
      </c>
      <c r="B103">
        <f t="shared" ca="1" si="6"/>
        <v>9365327</v>
      </c>
      <c r="C103">
        <v>6418</v>
      </c>
    </row>
    <row r="104" spans="1:3" x14ac:dyDescent="0.25">
      <c r="A104" t="s">
        <v>100</v>
      </c>
      <c r="B104">
        <f t="shared" ca="1" si="6"/>
        <v>2887171</v>
      </c>
      <c r="C104">
        <v>6360</v>
      </c>
    </row>
    <row r="105" spans="1:3" x14ac:dyDescent="0.25">
      <c r="A105" t="s">
        <v>101</v>
      </c>
      <c r="B105">
        <f t="shared" ca="1" si="6"/>
        <v>9071388</v>
      </c>
      <c r="C105">
        <v>6350</v>
      </c>
    </row>
    <row r="106" spans="1:3" x14ac:dyDescent="0.25">
      <c r="A106" t="s">
        <v>103</v>
      </c>
      <c r="B106">
        <f t="shared" ca="1" si="6"/>
        <v>4608792</v>
      </c>
      <c r="C106">
        <v>6170</v>
      </c>
    </row>
    <row r="107" spans="1:3" x14ac:dyDescent="0.25">
      <c r="A107" t="s">
        <v>102</v>
      </c>
      <c r="B107">
        <f t="shared" ca="1" si="6"/>
        <v>1709440</v>
      </c>
      <c r="C107">
        <v>6124</v>
      </c>
    </row>
    <row r="108" spans="1:3" x14ac:dyDescent="0.25">
      <c r="A108" t="s">
        <v>105</v>
      </c>
      <c r="B108">
        <f t="shared" ca="1" si="6"/>
        <v>7469166</v>
      </c>
      <c r="C108">
        <v>6065</v>
      </c>
    </row>
    <row r="109" spans="1:3" x14ac:dyDescent="0.25">
      <c r="A109" t="s">
        <v>104</v>
      </c>
      <c r="B109">
        <f t="shared" ca="1" si="6"/>
        <v>1181355</v>
      </c>
      <c r="C109">
        <v>5988</v>
      </c>
    </row>
    <row r="110" spans="1:3" x14ac:dyDescent="0.25">
      <c r="A110" t="s">
        <v>106</v>
      </c>
      <c r="B110">
        <f t="shared" ca="1" si="6"/>
        <v>6449451</v>
      </c>
      <c r="C110">
        <v>5824</v>
      </c>
    </row>
    <row r="111" spans="1:3" x14ac:dyDescent="0.25">
      <c r="A111" t="s">
        <v>107</v>
      </c>
      <c r="B111">
        <f t="shared" ca="1" si="6"/>
        <v>9965124</v>
      </c>
      <c r="C111">
        <v>5713</v>
      </c>
    </row>
    <row r="112" spans="1:3" x14ac:dyDescent="0.25">
      <c r="A112" t="s">
        <v>108</v>
      </c>
      <c r="B112">
        <f t="shared" ca="1" si="6"/>
        <v>1219073</v>
      </c>
      <c r="C112">
        <v>5657</v>
      </c>
    </row>
    <row r="113" spans="1:3" x14ac:dyDescent="0.25">
      <c r="A113" t="s">
        <v>109</v>
      </c>
      <c r="B113">
        <f t="shared" ca="1" si="6"/>
        <v>5773955</v>
      </c>
      <c r="C113">
        <v>5593</v>
      </c>
    </row>
    <row r="114" spans="1:3" x14ac:dyDescent="0.25">
      <c r="A114" t="s">
        <v>110</v>
      </c>
      <c r="B114">
        <f t="shared" ca="1" si="6"/>
        <v>2849569</v>
      </c>
      <c r="C114">
        <v>5456</v>
      </c>
    </row>
    <row r="115" spans="1:3" x14ac:dyDescent="0.25">
      <c r="A115" t="s">
        <v>112</v>
      </c>
      <c r="B115">
        <f t="shared" ca="1" si="6"/>
        <v>8905559</v>
      </c>
      <c r="C115">
        <v>5387</v>
      </c>
    </row>
    <row r="116" spans="1:3" x14ac:dyDescent="0.25">
      <c r="A116" t="s">
        <v>111</v>
      </c>
      <c r="B116">
        <f t="shared" ca="1" si="6"/>
        <v>2718163</v>
      </c>
      <c r="C116">
        <v>5356</v>
      </c>
    </row>
    <row r="117" spans="1:3" x14ac:dyDescent="0.25">
      <c r="A117" t="s">
        <v>113</v>
      </c>
      <c r="B117">
        <f t="shared" ca="1" si="6"/>
        <v>3608029</v>
      </c>
      <c r="C117">
        <v>5303</v>
      </c>
    </row>
    <row r="118" spans="1:3" x14ac:dyDescent="0.25">
      <c r="A118" t="s">
        <v>114</v>
      </c>
      <c r="B118">
        <f t="shared" ca="1" si="6"/>
        <v>1277435</v>
      </c>
      <c r="C118">
        <v>5155</v>
      </c>
    </row>
    <row r="119" spans="1:3" x14ac:dyDescent="0.25">
      <c r="A119" t="s">
        <v>115</v>
      </c>
      <c r="B119">
        <f t="shared" ref="B119:B142" ca="1" si="7">RANDBETWEEN(1000000,9999999)</f>
        <v>4341388</v>
      </c>
      <c r="C119">
        <v>5074</v>
      </c>
    </row>
    <row r="120" spans="1:3" x14ac:dyDescent="0.25">
      <c r="A120" t="s">
        <v>116</v>
      </c>
      <c r="B120">
        <f t="shared" ca="1" si="7"/>
        <v>4524395</v>
      </c>
      <c r="C120">
        <v>4977</v>
      </c>
    </row>
    <row r="121" spans="1:3" x14ac:dyDescent="0.25">
      <c r="A121" t="s">
        <v>117</v>
      </c>
      <c r="B121">
        <f t="shared" ca="1" si="7"/>
        <v>6642077</v>
      </c>
      <c r="C121">
        <v>4949</v>
      </c>
    </row>
    <row r="122" spans="1:3" x14ac:dyDescent="0.25">
      <c r="A122" t="s">
        <v>118</v>
      </c>
      <c r="B122">
        <f t="shared" ca="1" si="7"/>
        <v>9881075</v>
      </c>
      <c r="C122">
        <v>4922</v>
      </c>
    </row>
    <row r="123" spans="1:3" x14ac:dyDescent="0.25">
      <c r="A123" t="s">
        <v>120</v>
      </c>
      <c r="B123">
        <f t="shared" ca="1" si="7"/>
        <v>3020231</v>
      </c>
      <c r="C123">
        <v>4413</v>
      </c>
    </row>
    <row r="124" spans="1:3" x14ac:dyDescent="0.25">
      <c r="A124" t="s">
        <v>119</v>
      </c>
      <c r="B124">
        <f t="shared" ca="1" si="7"/>
        <v>3264162</v>
      </c>
      <c r="C124">
        <v>4360</v>
      </c>
    </row>
    <row r="125" spans="1:3" x14ac:dyDescent="0.25">
      <c r="A125" t="s">
        <v>121</v>
      </c>
      <c r="B125">
        <f t="shared" ca="1" si="7"/>
        <v>5595447</v>
      </c>
      <c r="C125">
        <v>4291</v>
      </c>
    </row>
    <row r="126" spans="1:3" x14ac:dyDescent="0.25">
      <c r="A126" t="s">
        <v>122</v>
      </c>
      <c r="B126">
        <f t="shared" ca="1" si="7"/>
        <v>4507907</v>
      </c>
      <c r="C126">
        <v>4230</v>
      </c>
    </row>
    <row r="127" spans="1:3" x14ac:dyDescent="0.25">
      <c r="A127" t="s">
        <v>124</v>
      </c>
      <c r="B127">
        <f t="shared" ca="1" si="7"/>
        <v>6284960</v>
      </c>
      <c r="C127">
        <v>4196</v>
      </c>
    </row>
    <row r="128" spans="1:3" x14ac:dyDescent="0.25">
      <c r="A128" t="s">
        <v>123</v>
      </c>
      <c r="B128">
        <f t="shared" ca="1" si="7"/>
        <v>6706412</v>
      </c>
      <c r="C128">
        <v>4176</v>
      </c>
    </row>
    <row r="129" spans="1:3" x14ac:dyDescent="0.25">
      <c r="A129" t="s">
        <v>125</v>
      </c>
      <c r="B129">
        <f t="shared" ca="1" si="7"/>
        <v>6600892</v>
      </c>
      <c r="C129">
        <v>4175</v>
      </c>
    </row>
    <row r="130" spans="1:3" x14ac:dyDescent="0.25">
      <c r="A130" t="s">
        <v>126</v>
      </c>
      <c r="B130">
        <f t="shared" ca="1" si="7"/>
        <v>8859318</v>
      </c>
      <c r="C130">
        <v>4126</v>
      </c>
    </row>
    <row r="131" spans="1:3" x14ac:dyDescent="0.25">
      <c r="A131" t="s">
        <v>127</v>
      </c>
      <c r="B131">
        <f t="shared" ca="1" si="7"/>
        <v>9638797</v>
      </c>
      <c r="C131">
        <v>4069</v>
      </c>
    </row>
    <row r="132" spans="1:3" x14ac:dyDescent="0.25">
      <c r="A132" t="s">
        <v>128</v>
      </c>
      <c r="B132">
        <f t="shared" ca="1" si="7"/>
        <v>4867054</v>
      </c>
      <c r="C132">
        <v>4022</v>
      </c>
    </row>
    <row r="133" spans="1:3" x14ac:dyDescent="0.25">
      <c r="A133" t="s">
        <v>129</v>
      </c>
      <c r="B133">
        <f t="shared" ca="1" si="7"/>
        <v>2566179</v>
      </c>
      <c r="C133">
        <v>3773</v>
      </c>
    </row>
    <row r="134" spans="1:3" x14ac:dyDescent="0.25">
      <c r="A134" t="s">
        <v>130</v>
      </c>
      <c r="B134">
        <f t="shared" ca="1" si="7"/>
        <v>9167614</v>
      </c>
      <c r="C134">
        <v>3651</v>
      </c>
    </row>
    <row r="135" spans="1:3" x14ac:dyDescent="0.25">
      <c r="A135" t="s">
        <v>131</v>
      </c>
      <c r="B135">
        <f t="shared" ca="1" si="7"/>
        <v>7334321</v>
      </c>
      <c r="C135">
        <v>3612</v>
      </c>
    </row>
    <row r="136" spans="1:3" x14ac:dyDescent="0.25">
      <c r="A136" t="s">
        <v>132</v>
      </c>
      <c r="B136">
        <f t="shared" ca="1" si="7"/>
        <v>1289447</v>
      </c>
      <c r="C136">
        <v>3536</v>
      </c>
    </row>
    <row r="137" spans="1:3" x14ac:dyDescent="0.25">
      <c r="A137" t="s">
        <v>133</v>
      </c>
      <c r="B137">
        <f t="shared" ca="1" si="7"/>
        <v>7795770</v>
      </c>
      <c r="C137">
        <v>3194</v>
      </c>
    </row>
    <row r="138" spans="1:3" x14ac:dyDescent="0.25">
      <c r="A138" t="s">
        <v>134</v>
      </c>
      <c r="B138">
        <f t="shared" ca="1" si="7"/>
        <v>4345627</v>
      </c>
      <c r="C138">
        <v>3187</v>
      </c>
    </row>
    <row r="139" spans="1:3" x14ac:dyDescent="0.25">
      <c r="A139" t="s">
        <v>135</v>
      </c>
      <c r="B139">
        <f t="shared" ca="1" si="7"/>
        <v>4240433</v>
      </c>
      <c r="C139">
        <v>2985</v>
      </c>
    </row>
    <row r="140" spans="1:3" x14ac:dyDescent="0.25">
      <c r="A140" t="s">
        <v>136</v>
      </c>
      <c r="B140">
        <f t="shared" ca="1" si="7"/>
        <v>9392740</v>
      </c>
      <c r="C140">
        <v>2279</v>
      </c>
    </row>
    <row r="141" spans="1:3" x14ac:dyDescent="0.25">
      <c r="A141" t="s">
        <v>137</v>
      </c>
      <c r="B141">
        <f t="shared" ca="1" si="7"/>
        <v>2099938</v>
      </c>
      <c r="C141">
        <v>1614</v>
      </c>
    </row>
    <row r="142" spans="1:3" x14ac:dyDescent="0.25">
      <c r="A142" t="s">
        <v>138</v>
      </c>
      <c r="B142">
        <f t="shared" ca="1" si="7"/>
        <v>4356014</v>
      </c>
      <c r="C142">
        <v>1439</v>
      </c>
    </row>
  </sheetData>
  <conditionalFormatting sqref="E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{CC8B4978-9F6C-4FC0-8DD5-1E9A21B4BF0E}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8B4978-9F6C-4FC0-8DD5-1E9A21B4BF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0"/>
  <sheetViews>
    <sheetView topLeftCell="A7" workbookViewId="0">
      <selection activeCell="B40" sqref="B40"/>
    </sheetView>
  </sheetViews>
  <sheetFormatPr defaultRowHeight="15" x14ac:dyDescent="0.25"/>
  <cols>
    <col min="1" max="1" width="20.85546875" bestFit="1" customWidth="1"/>
    <col min="2" max="2" width="18.42578125" bestFit="1" customWidth="1"/>
    <col min="3" max="3" width="12" bestFit="1" customWidth="1"/>
    <col min="4" max="4" width="13.28515625" bestFit="1" customWidth="1"/>
  </cols>
  <sheetData>
    <row r="3" spans="1:13" x14ac:dyDescent="0.25">
      <c r="A3" s="2" t="s">
        <v>153</v>
      </c>
      <c r="B3" s="2" t="s">
        <v>152</v>
      </c>
    </row>
    <row r="4" spans="1:13" x14ac:dyDescent="0.25">
      <c r="A4" s="2" t="s">
        <v>150</v>
      </c>
      <c r="B4" t="s">
        <v>149</v>
      </c>
      <c r="C4" t="s">
        <v>148</v>
      </c>
      <c r="D4" t="s">
        <v>151</v>
      </c>
    </row>
    <row r="5" spans="1:13" x14ac:dyDescent="0.25">
      <c r="A5" s="3" t="s">
        <v>149</v>
      </c>
      <c r="B5" s="4">
        <v>9</v>
      </c>
      <c r="C5" s="4">
        <v>1</v>
      </c>
      <c r="D5" s="4">
        <v>10</v>
      </c>
    </row>
    <row r="6" spans="1:13" x14ac:dyDescent="0.25">
      <c r="A6" s="3" t="s">
        <v>148</v>
      </c>
      <c r="B6" s="4">
        <v>1</v>
      </c>
      <c r="C6" s="4">
        <v>9</v>
      </c>
      <c r="D6" s="4">
        <v>10</v>
      </c>
    </row>
    <row r="7" spans="1:13" x14ac:dyDescent="0.25">
      <c r="A7" s="3" t="s">
        <v>151</v>
      </c>
      <c r="B7" s="4">
        <v>10</v>
      </c>
      <c r="C7" s="4">
        <v>10</v>
      </c>
      <c r="D7" s="4">
        <v>20</v>
      </c>
    </row>
    <row r="9" spans="1:13" x14ac:dyDescent="0.25">
      <c r="A9" t="s">
        <v>153</v>
      </c>
      <c r="B9" t="s">
        <v>152</v>
      </c>
    </row>
    <row r="10" spans="1:13" x14ac:dyDescent="0.25">
      <c r="A10" t="s">
        <v>150</v>
      </c>
      <c r="B10" t="s">
        <v>149</v>
      </c>
      <c r="C10" t="s">
        <v>148</v>
      </c>
      <c r="D10" t="s">
        <v>151</v>
      </c>
    </row>
    <row r="11" spans="1:13" x14ac:dyDescent="0.25">
      <c r="A11" t="s">
        <v>149</v>
      </c>
      <c r="B11">
        <v>9</v>
      </c>
      <c r="C11">
        <v>1</v>
      </c>
      <c r="D11">
        <v>10</v>
      </c>
    </row>
    <row r="12" spans="1:13" x14ac:dyDescent="0.25">
      <c r="A12" t="s">
        <v>148</v>
      </c>
      <c r="B12">
        <v>1</v>
      </c>
      <c r="C12">
        <v>9</v>
      </c>
      <c r="D12">
        <v>10</v>
      </c>
    </row>
    <row r="13" spans="1:13" x14ac:dyDescent="0.25">
      <c r="A13" t="s">
        <v>151</v>
      </c>
      <c r="B13">
        <v>10</v>
      </c>
      <c r="C13">
        <v>10</v>
      </c>
      <c r="D13">
        <v>20</v>
      </c>
    </row>
    <row r="15" spans="1:13" x14ac:dyDescent="0.25">
      <c r="A15" t="s">
        <v>153</v>
      </c>
      <c r="B15" t="s">
        <v>152</v>
      </c>
    </row>
    <row r="16" spans="1:13" x14ac:dyDescent="0.25">
      <c r="A16" t="s">
        <v>150</v>
      </c>
      <c r="B16" t="s">
        <v>149</v>
      </c>
      <c r="C16" t="s">
        <v>148</v>
      </c>
      <c r="D16" t="s">
        <v>151</v>
      </c>
      <c r="L16" t="s">
        <v>158</v>
      </c>
      <c r="M16">
        <f>20</f>
        <v>20</v>
      </c>
    </row>
    <row r="17" spans="1:13" x14ac:dyDescent="0.25">
      <c r="A17" t="s">
        <v>149</v>
      </c>
      <c r="B17">
        <f>$D17*B$19/$D$19</f>
        <v>5</v>
      </c>
      <c r="C17">
        <f>$D17*C$19/$D$19</f>
        <v>5</v>
      </c>
      <c r="D17">
        <v>10</v>
      </c>
      <c r="L17" t="s">
        <v>156</v>
      </c>
      <c r="M17">
        <f>2</f>
        <v>2</v>
      </c>
    </row>
    <row r="18" spans="1:13" x14ac:dyDescent="0.25">
      <c r="A18" t="s">
        <v>148</v>
      </c>
      <c r="B18">
        <f>$D18*B$19/$D$19</f>
        <v>5</v>
      </c>
      <c r="C18">
        <f>$D18*C$19/$D$19</f>
        <v>5</v>
      </c>
      <c r="D18">
        <v>10</v>
      </c>
      <c r="L18" t="s">
        <v>157</v>
      </c>
      <c r="M18">
        <f>2</f>
        <v>2</v>
      </c>
    </row>
    <row r="19" spans="1:13" x14ac:dyDescent="0.25">
      <c r="A19" t="s">
        <v>151</v>
      </c>
      <c r="B19">
        <v>10</v>
      </c>
      <c r="C19">
        <v>10</v>
      </c>
      <c r="D19">
        <v>20</v>
      </c>
      <c r="L19" t="s">
        <v>155</v>
      </c>
      <c r="M19">
        <f>2</f>
        <v>2</v>
      </c>
    </row>
    <row r="21" spans="1:13" x14ac:dyDescent="0.25">
      <c r="A21" t="s">
        <v>153</v>
      </c>
      <c r="B21" t="s">
        <v>152</v>
      </c>
    </row>
    <row r="22" spans="1:13" x14ac:dyDescent="0.25">
      <c r="A22" t="s">
        <v>150</v>
      </c>
      <c r="B22" t="s">
        <v>149</v>
      </c>
      <c r="C22" t="s">
        <v>148</v>
      </c>
      <c r="D22" t="s">
        <v>151</v>
      </c>
    </row>
    <row r="23" spans="1:13" x14ac:dyDescent="0.25">
      <c r="A23" t="s">
        <v>149</v>
      </c>
      <c r="B23">
        <f>((B11-B17)^2)/B17</f>
        <v>3.2</v>
      </c>
      <c r="C23">
        <f>((C11-C17)^2)/C17</f>
        <v>3.2</v>
      </c>
    </row>
    <row r="24" spans="1:13" x14ac:dyDescent="0.25">
      <c r="A24" t="s">
        <v>148</v>
      </c>
      <c r="B24">
        <f>((B12-B18)^2)/B18</f>
        <v>3.2</v>
      </c>
      <c r="C24">
        <f>((C12-C18)^2)/C18</f>
        <v>3.2</v>
      </c>
    </row>
    <row r="25" spans="1:13" x14ac:dyDescent="0.25">
      <c r="A25" t="s">
        <v>151</v>
      </c>
      <c r="F25" t="s">
        <v>154</v>
      </c>
      <c r="G25">
        <f>SUM(B23:C24)</f>
        <v>12.8</v>
      </c>
    </row>
    <row r="26" spans="1:13" x14ac:dyDescent="0.25">
      <c r="F26" t="s">
        <v>159</v>
      </c>
      <c r="G26">
        <f>(G25/(G25+D13))^0.5</f>
        <v>0.62469504755442429</v>
      </c>
    </row>
    <row r="28" spans="1:13" x14ac:dyDescent="0.25">
      <c r="F28" t="s">
        <v>161</v>
      </c>
      <c r="G28">
        <f>(M19*(M19-1))^0.5</f>
        <v>1.4142135623730951</v>
      </c>
    </row>
    <row r="29" spans="1:13" x14ac:dyDescent="0.25">
      <c r="F29" t="s">
        <v>160</v>
      </c>
      <c r="G29">
        <f>G26/G28</f>
        <v>0.44172610429938619</v>
      </c>
    </row>
    <row r="30" spans="1:13" x14ac:dyDescent="0.25">
      <c r="F30" t="s">
        <v>162</v>
      </c>
      <c r="G30">
        <f>(G25/(M16*(M19-1)))^0.5</f>
        <v>0.8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F25" sqref="F25"/>
    </sheetView>
  </sheetViews>
  <sheetFormatPr defaultRowHeight="15" x14ac:dyDescent="0.25"/>
  <cols>
    <col min="1" max="1" width="14" customWidth="1"/>
    <col min="2" max="2" width="19.42578125" customWidth="1"/>
  </cols>
  <sheetData>
    <row r="1" spans="1:2" x14ac:dyDescent="0.25">
      <c r="A1" s="1" t="s">
        <v>145</v>
      </c>
      <c r="B1" s="1" t="s">
        <v>147</v>
      </c>
    </row>
    <row r="2" spans="1:2" x14ac:dyDescent="0.25">
      <c r="A2" t="s">
        <v>148</v>
      </c>
      <c r="B2" t="s">
        <v>148</v>
      </c>
    </row>
    <row r="3" spans="1:2" x14ac:dyDescent="0.25">
      <c r="A3" t="s">
        <v>148</v>
      </c>
      <c r="B3" t="s">
        <v>148</v>
      </c>
    </row>
    <row r="4" spans="1:2" x14ac:dyDescent="0.25">
      <c r="A4" t="s">
        <v>149</v>
      </c>
      <c r="B4" t="s">
        <v>149</v>
      </c>
    </row>
    <row r="5" spans="1:2" x14ac:dyDescent="0.25">
      <c r="A5" t="s">
        <v>149</v>
      </c>
      <c r="B5" t="s">
        <v>149</v>
      </c>
    </row>
    <row r="6" spans="1:2" x14ac:dyDescent="0.25">
      <c r="A6" t="s">
        <v>148</v>
      </c>
      <c r="B6" t="s">
        <v>148</v>
      </c>
    </row>
    <row r="7" spans="1:2" x14ac:dyDescent="0.25">
      <c r="A7" t="s">
        <v>149</v>
      </c>
      <c r="B7" t="s">
        <v>149</v>
      </c>
    </row>
    <row r="8" spans="1:2" x14ac:dyDescent="0.25">
      <c r="A8" t="s">
        <v>149</v>
      </c>
      <c r="B8" t="s">
        <v>149</v>
      </c>
    </row>
    <row r="9" spans="1:2" x14ac:dyDescent="0.25">
      <c r="A9" t="s">
        <v>148</v>
      </c>
      <c r="B9" t="s">
        <v>148</v>
      </c>
    </row>
    <row r="10" spans="1:2" x14ac:dyDescent="0.25">
      <c r="A10" t="s">
        <v>148</v>
      </c>
      <c r="B10" t="s">
        <v>149</v>
      </c>
    </row>
    <row r="11" spans="1:2" x14ac:dyDescent="0.25">
      <c r="A11" t="s">
        <v>149</v>
      </c>
      <c r="B11" t="s">
        <v>149</v>
      </c>
    </row>
    <row r="12" spans="1:2" x14ac:dyDescent="0.25">
      <c r="A12" t="s">
        <v>149</v>
      </c>
      <c r="B12" t="s">
        <v>149</v>
      </c>
    </row>
    <row r="13" spans="1:2" x14ac:dyDescent="0.25">
      <c r="A13" t="s">
        <v>149</v>
      </c>
      <c r="B13" t="s">
        <v>149</v>
      </c>
    </row>
    <row r="14" spans="1:2" x14ac:dyDescent="0.25">
      <c r="A14" t="s">
        <v>149</v>
      </c>
      <c r="B14" t="s">
        <v>149</v>
      </c>
    </row>
    <row r="15" spans="1:2" x14ac:dyDescent="0.25">
      <c r="A15" t="s">
        <v>148</v>
      </c>
      <c r="B15" t="s">
        <v>148</v>
      </c>
    </row>
    <row r="16" spans="1:2" x14ac:dyDescent="0.25">
      <c r="A16" t="s">
        <v>149</v>
      </c>
      <c r="B16" t="s">
        <v>148</v>
      </c>
    </row>
    <row r="17" spans="1:2" x14ac:dyDescent="0.25">
      <c r="A17" t="s">
        <v>148</v>
      </c>
      <c r="B17" t="s">
        <v>148</v>
      </c>
    </row>
    <row r="18" spans="1:2" x14ac:dyDescent="0.25">
      <c r="A18" t="s">
        <v>149</v>
      </c>
      <c r="B18" t="s">
        <v>149</v>
      </c>
    </row>
    <row r="19" spans="1:2" x14ac:dyDescent="0.25">
      <c r="A19" t="s">
        <v>148</v>
      </c>
      <c r="B19" t="s">
        <v>148</v>
      </c>
    </row>
    <row r="20" spans="1:2" x14ac:dyDescent="0.25">
      <c r="A20" t="s">
        <v>148</v>
      </c>
      <c r="B20" t="s">
        <v>148</v>
      </c>
    </row>
    <row r="21" spans="1:2" x14ac:dyDescent="0.25">
      <c r="A21" t="s">
        <v>148</v>
      </c>
      <c r="B21" t="s">
        <v>148</v>
      </c>
    </row>
  </sheetData>
  <conditionalFormatting sqref="A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{7788460C-DBB2-4DF7-BA3F-BE46CDDB310C}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88460C-DBB2-4DF7-BA3F-BE46CDDB3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H4" sqref="H4"/>
    </sheetView>
  </sheetViews>
  <sheetFormatPr defaultRowHeight="15" x14ac:dyDescent="0.25"/>
  <cols>
    <col min="1" max="1" width="18.28515625" customWidth="1"/>
    <col min="2" max="2" width="21.85546875" customWidth="1"/>
  </cols>
  <sheetData>
    <row r="1" spans="1:2" x14ac:dyDescent="0.25">
      <c r="A1" s="1" t="s">
        <v>143</v>
      </c>
      <c r="B1" s="1" t="s">
        <v>142</v>
      </c>
    </row>
    <row r="2" spans="1:2" x14ac:dyDescent="0.25">
      <c r="A2" s="5">
        <v>55332</v>
      </c>
      <c r="B2">
        <v>60000</v>
      </c>
    </row>
    <row r="3" spans="1:2" x14ac:dyDescent="0.25">
      <c r="A3" s="5">
        <v>78635</v>
      </c>
      <c r="B3">
        <v>65000</v>
      </c>
    </row>
    <row r="4" spans="1:2" x14ac:dyDescent="0.25">
      <c r="A4" s="5">
        <v>37472</v>
      </c>
      <c r="B4">
        <v>35000</v>
      </c>
    </row>
    <row r="5" spans="1:2" x14ac:dyDescent="0.25">
      <c r="A5" s="5">
        <v>34190</v>
      </c>
      <c r="B5">
        <v>25000</v>
      </c>
    </row>
    <row r="6" spans="1:2" x14ac:dyDescent="0.25">
      <c r="A6" s="5">
        <v>65536</v>
      </c>
      <c r="B6">
        <v>65000</v>
      </c>
    </row>
    <row r="7" spans="1:2" x14ac:dyDescent="0.25">
      <c r="A7" s="5">
        <v>42688</v>
      </c>
      <c r="B7">
        <v>40000</v>
      </c>
    </row>
    <row r="8" spans="1:2" x14ac:dyDescent="0.25">
      <c r="A8" s="5">
        <v>33548</v>
      </c>
      <c r="B8">
        <v>30000</v>
      </c>
    </row>
    <row r="9" spans="1:2" x14ac:dyDescent="0.25">
      <c r="A9" s="5">
        <v>77374</v>
      </c>
      <c r="B9">
        <v>80000</v>
      </c>
    </row>
    <row r="10" spans="1:2" x14ac:dyDescent="0.25">
      <c r="A10" s="5">
        <v>51750</v>
      </c>
      <c r="B10">
        <v>50000</v>
      </c>
    </row>
    <row r="11" spans="1:2" x14ac:dyDescent="0.25">
      <c r="A11" s="5">
        <v>40075</v>
      </c>
      <c r="B11">
        <v>35000</v>
      </c>
    </row>
    <row r="12" spans="1:2" x14ac:dyDescent="0.25">
      <c r="A12" s="5">
        <v>46830</v>
      </c>
      <c r="B12">
        <v>50000</v>
      </c>
    </row>
    <row r="13" spans="1:2" x14ac:dyDescent="0.25">
      <c r="A13" s="5">
        <v>39351</v>
      </c>
      <c r="B13">
        <v>40000</v>
      </c>
    </row>
    <row r="14" spans="1:2" x14ac:dyDescent="0.25">
      <c r="A14" s="5">
        <v>33660</v>
      </c>
      <c r="B14">
        <v>35000</v>
      </c>
    </row>
    <row r="15" spans="1:2" x14ac:dyDescent="0.25">
      <c r="A15" s="5">
        <v>55593</v>
      </c>
      <c r="B15">
        <v>80000</v>
      </c>
    </row>
    <row r="16" spans="1:2" x14ac:dyDescent="0.25">
      <c r="A16" s="5">
        <v>32699</v>
      </c>
      <c r="B16">
        <v>78000</v>
      </c>
    </row>
    <row r="17" spans="1:2" x14ac:dyDescent="0.25">
      <c r="A17" s="5">
        <v>425923</v>
      </c>
      <c r="B17">
        <v>400000</v>
      </c>
    </row>
    <row r="18" spans="1:2" x14ac:dyDescent="0.25">
      <c r="A18" s="5">
        <v>38486</v>
      </c>
      <c r="B18">
        <v>25000</v>
      </c>
    </row>
    <row r="19" spans="1:2" x14ac:dyDescent="0.25">
      <c r="A19" s="5">
        <v>239141</v>
      </c>
      <c r="B19">
        <v>240000</v>
      </c>
    </row>
    <row r="20" spans="1:2" x14ac:dyDescent="0.25">
      <c r="A20" s="5">
        <v>81041</v>
      </c>
      <c r="B20">
        <v>80000</v>
      </c>
    </row>
    <row r="21" spans="1:2" x14ac:dyDescent="0.25">
      <c r="A21" s="5">
        <v>89618</v>
      </c>
      <c r="B21">
        <v>150000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36" sqref="E36"/>
    </sheetView>
  </sheetViews>
  <sheetFormatPr defaultRowHeight="15" x14ac:dyDescent="0.25"/>
  <cols>
    <col min="1" max="1" width="15.42578125" customWidth="1"/>
    <col min="2" max="2" width="18.7109375" customWidth="1"/>
  </cols>
  <sheetData>
    <row r="1" spans="1:4" ht="18.75" x14ac:dyDescent="0.35">
      <c r="A1" t="s">
        <v>144</v>
      </c>
      <c r="B1" t="s">
        <v>146</v>
      </c>
      <c r="C1" t="s">
        <v>163</v>
      </c>
      <c r="D1" t="s">
        <v>164</v>
      </c>
    </row>
    <row r="2" spans="1:4" x14ac:dyDescent="0.25">
      <c r="A2">
        <v>9</v>
      </c>
      <c r="B2">
        <v>10</v>
      </c>
      <c r="C2">
        <f>A2-B2</f>
        <v>-1</v>
      </c>
      <c r="D2">
        <f>C2^2</f>
        <v>1</v>
      </c>
    </row>
    <row r="3" spans="1:4" x14ac:dyDescent="0.25">
      <c r="A3">
        <v>5</v>
      </c>
      <c r="B3">
        <v>8</v>
      </c>
      <c r="C3">
        <f t="shared" ref="C3:C21" si="0">A3-B3</f>
        <v>-3</v>
      </c>
      <c r="D3">
        <f t="shared" ref="D3:D21" si="1">C3^2</f>
        <v>9</v>
      </c>
    </row>
    <row r="4" spans="1:4" x14ac:dyDescent="0.25">
      <c r="A4">
        <v>16</v>
      </c>
      <c r="B4">
        <v>15</v>
      </c>
      <c r="C4">
        <f t="shared" si="0"/>
        <v>1</v>
      </c>
      <c r="D4">
        <f t="shared" si="1"/>
        <v>1</v>
      </c>
    </row>
    <row r="5" spans="1:4" x14ac:dyDescent="0.25">
      <c r="A5">
        <v>17</v>
      </c>
      <c r="B5">
        <v>19</v>
      </c>
      <c r="C5">
        <f t="shared" si="0"/>
        <v>-2</v>
      </c>
      <c r="D5">
        <f t="shared" si="1"/>
        <v>4</v>
      </c>
    </row>
    <row r="6" spans="1:4" x14ac:dyDescent="0.25">
      <c r="A6">
        <v>7</v>
      </c>
      <c r="B6">
        <v>8</v>
      </c>
      <c r="C6">
        <f t="shared" si="0"/>
        <v>-1</v>
      </c>
      <c r="D6">
        <f t="shared" si="1"/>
        <v>1</v>
      </c>
    </row>
    <row r="7" spans="1:4" x14ac:dyDescent="0.25">
      <c r="A7">
        <v>12</v>
      </c>
      <c r="B7">
        <v>13</v>
      </c>
      <c r="C7">
        <f t="shared" si="0"/>
        <v>-1</v>
      </c>
      <c r="D7">
        <f t="shared" si="1"/>
        <v>1</v>
      </c>
    </row>
    <row r="8" spans="1:4" x14ac:dyDescent="0.25">
      <c r="A8">
        <v>19</v>
      </c>
      <c r="B8">
        <v>18</v>
      </c>
      <c r="C8">
        <f t="shared" si="0"/>
        <v>1</v>
      </c>
      <c r="D8">
        <f t="shared" si="1"/>
        <v>1</v>
      </c>
    </row>
    <row r="9" spans="1:4" x14ac:dyDescent="0.25">
      <c r="A9">
        <v>6</v>
      </c>
      <c r="B9">
        <v>4</v>
      </c>
      <c r="C9">
        <f t="shared" si="0"/>
        <v>2</v>
      </c>
      <c r="D9">
        <f t="shared" si="1"/>
        <v>4</v>
      </c>
    </row>
    <row r="10" spans="1:4" x14ac:dyDescent="0.25">
      <c r="A10">
        <v>10</v>
      </c>
      <c r="B10">
        <v>11</v>
      </c>
      <c r="C10">
        <f t="shared" si="0"/>
        <v>-1</v>
      </c>
      <c r="D10">
        <f t="shared" si="1"/>
        <v>1</v>
      </c>
    </row>
    <row r="11" spans="1:4" x14ac:dyDescent="0.25">
      <c r="A11">
        <v>13</v>
      </c>
      <c r="B11">
        <v>15</v>
      </c>
      <c r="C11">
        <f t="shared" si="0"/>
        <v>-2</v>
      </c>
      <c r="D11">
        <f t="shared" si="1"/>
        <v>4</v>
      </c>
    </row>
    <row r="12" spans="1:4" x14ac:dyDescent="0.25">
      <c r="A12">
        <v>11</v>
      </c>
      <c r="B12">
        <v>11</v>
      </c>
      <c r="C12">
        <f t="shared" si="0"/>
        <v>0</v>
      </c>
      <c r="D12">
        <f t="shared" si="1"/>
        <v>0</v>
      </c>
    </row>
    <row r="13" spans="1:4" x14ac:dyDescent="0.25">
      <c r="A13">
        <v>14</v>
      </c>
      <c r="B13">
        <v>13</v>
      </c>
      <c r="C13">
        <f t="shared" si="0"/>
        <v>1</v>
      </c>
      <c r="D13">
        <f t="shared" si="1"/>
        <v>1</v>
      </c>
    </row>
    <row r="14" spans="1:4" x14ac:dyDescent="0.25">
      <c r="A14">
        <v>18</v>
      </c>
      <c r="B14">
        <v>15</v>
      </c>
      <c r="C14">
        <f t="shared" si="0"/>
        <v>3</v>
      </c>
      <c r="D14">
        <f t="shared" si="1"/>
        <v>9</v>
      </c>
    </row>
    <row r="15" spans="1:4" x14ac:dyDescent="0.25">
      <c r="A15">
        <v>8</v>
      </c>
      <c r="B15">
        <v>4</v>
      </c>
      <c r="C15">
        <f t="shared" si="0"/>
        <v>4</v>
      </c>
      <c r="D15">
        <f t="shared" si="1"/>
        <v>16</v>
      </c>
    </row>
    <row r="16" spans="1:4" x14ac:dyDescent="0.25">
      <c r="A16">
        <v>20</v>
      </c>
      <c r="B16">
        <v>7</v>
      </c>
      <c r="C16">
        <f t="shared" si="0"/>
        <v>13</v>
      </c>
      <c r="D16">
        <f t="shared" si="1"/>
        <v>169</v>
      </c>
    </row>
    <row r="17" spans="1:7" x14ac:dyDescent="0.25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7" x14ac:dyDescent="0.25">
      <c r="A18">
        <v>15</v>
      </c>
      <c r="B18">
        <v>19</v>
      </c>
      <c r="C18">
        <f t="shared" si="0"/>
        <v>-4</v>
      </c>
      <c r="D18">
        <f t="shared" si="1"/>
        <v>16</v>
      </c>
    </row>
    <row r="19" spans="1:7" x14ac:dyDescent="0.25">
      <c r="A19">
        <v>2</v>
      </c>
      <c r="B19">
        <v>2</v>
      </c>
      <c r="C19">
        <f t="shared" si="0"/>
        <v>0</v>
      </c>
      <c r="D19">
        <f t="shared" si="1"/>
        <v>0</v>
      </c>
    </row>
    <row r="20" spans="1:7" x14ac:dyDescent="0.25">
      <c r="A20">
        <v>4</v>
      </c>
      <c r="B20">
        <v>4</v>
      </c>
      <c r="C20">
        <f t="shared" si="0"/>
        <v>0</v>
      </c>
      <c r="D20">
        <f t="shared" si="1"/>
        <v>0</v>
      </c>
    </row>
    <row r="21" spans="1:7" ht="18" x14ac:dyDescent="0.35">
      <c r="A21">
        <v>3</v>
      </c>
      <c r="B21">
        <v>3</v>
      </c>
      <c r="C21">
        <f t="shared" si="0"/>
        <v>0</v>
      </c>
      <c r="D21">
        <f t="shared" si="1"/>
        <v>0</v>
      </c>
      <c r="F21" s="6" t="s">
        <v>165</v>
      </c>
      <c r="G21">
        <f>1-((6*D22)/(20*((20^2)-1)))</f>
        <v>0.82105263157894737</v>
      </c>
    </row>
    <row r="22" spans="1:7" x14ac:dyDescent="0.25">
      <c r="D22">
        <f>SUM(D2:D21)</f>
        <v>238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I9" sqref="I9"/>
    </sheetView>
  </sheetViews>
  <sheetFormatPr defaultRowHeight="15" x14ac:dyDescent="0.25"/>
  <cols>
    <col min="1" max="1" width="12.42578125" customWidth="1"/>
    <col min="2" max="2" width="18.85546875" customWidth="1"/>
    <col min="3" max="3" width="13.42578125" customWidth="1"/>
    <col min="4" max="4" width="12.140625" customWidth="1"/>
    <col min="9" max="9" width="16.28515625" bestFit="1" customWidth="1"/>
  </cols>
  <sheetData>
    <row r="1" spans="1:11" x14ac:dyDescent="0.25">
      <c r="A1" t="s">
        <v>144</v>
      </c>
      <c r="B1" t="s">
        <v>146</v>
      </c>
      <c r="C1" t="s">
        <v>166</v>
      </c>
      <c r="D1" t="s">
        <v>167</v>
      </c>
      <c r="E1" t="s">
        <v>168</v>
      </c>
      <c r="F1">
        <f>E2-E3</f>
        <v>-18</v>
      </c>
    </row>
    <row r="2" spans="1:11" x14ac:dyDescent="0.25">
      <c r="A2">
        <v>1</v>
      </c>
      <c r="B2">
        <v>1</v>
      </c>
      <c r="D2">
        <v>0</v>
      </c>
      <c r="E2">
        <f>C2+D2</f>
        <v>0</v>
      </c>
      <c r="F2">
        <f t="shared" ref="F2:F21" si="0">E3-E4</f>
        <v>1</v>
      </c>
    </row>
    <row r="3" spans="1:11" x14ac:dyDescent="0.25">
      <c r="A3">
        <v>2</v>
      </c>
      <c r="B3">
        <v>2</v>
      </c>
      <c r="C3">
        <v>18</v>
      </c>
      <c r="D3">
        <v>0</v>
      </c>
      <c r="E3">
        <f t="shared" ref="E3:E21" si="1">C3+D3</f>
        <v>18</v>
      </c>
      <c r="F3">
        <f t="shared" si="0"/>
        <v>1</v>
      </c>
    </row>
    <row r="4" spans="1:11" x14ac:dyDescent="0.25">
      <c r="A4">
        <v>3</v>
      </c>
      <c r="B4">
        <v>3</v>
      </c>
      <c r="C4">
        <v>17</v>
      </c>
      <c r="D4">
        <v>0</v>
      </c>
      <c r="E4">
        <f t="shared" si="1"/>
        <v>17</v>
      </c>
      <c r="F4">
        <f t="shared" si="0"/>
        <v>2</v>
      </c>
    </row>
    <row r="5" spans="1:11" x14ac:dyDescent="0.25">
      <c r="A5">
        <v>4</v>
      </c>
      <c r="B5">
        <v>4</v>
      </c>
      <c r="C5">
        <v>16</v>
      </c>
      <c r="D5">
        <v>0</v>
      </c>
      <c r="E5">
        <f t="shared" si="1"/>
        <v>16</v>
      </c>
      <c r="F5">
        <f t="shared" si="0"/>
        <v>1</v>
      </c>
    </row>
    <row r="6" spans="1:11" x14ac:dyDescent="0.25">
      <c r="A6">
        <v>5</v>
      </c>
      <c r="B6">
        <v>8</v>
      </c>
      <c r="C6">
        <v>11</v>
      </c>
      <c r="D6">
        <v>3</v>
      </c>
      <c r="E6">
        <f t="shared" si="1"/>
        <v>14</v>
      </c>
      <c r="F6">
        <f t="shared" si="0"/>
        <v>0</v>
      </c>
    </row>
    <row r="7" spans="1:11" x14ac:dyDescent="0.25">
      <c r="A7">
        <v>6</v>
      </c>
      <c r="B7">
        <v>4</v>
      </c>
      <c r="C7">
        <v>13</v>
      </c>
      <c r="D7">
        <v>0</v>
      </c>
      <c r="E7">
        <f t="shared" si="1"/>
        <v>13</v>
      </c>
      <c r="F7">
        <f t="shared" si="0"/>
        <v>1</v>
      </c>
    </row>
    <row r="8" spans="1:11" x14ac:dyDescent="0.25">
      <c r="A8">
        <v>7</v>
      </c>
      <c r="B8">
        <v>8</v>
      </c>
      <c r="C8">
        <v>11</v>
      </c>
      <c r="D8">
        <v>2</v>
      </c>
      <c r="E8">
        <f t="shared" si="1"/>
        <v>13</v>
      </c>
      <c r="F8">
        <f t="shared" si="0"/>
        <v>1</v>
      </c>
      <c r="H8" t="s">
        <v>172</v>
      </c>
      <c r="I8">
        <f>(C22-D22)/I9</f>
        <v>0.63684210526315788</v>
      </c>
    </row>
    <row r="9" spans="1:11" x14ac:dyDescent="0.25">
      <c r="A9">
        <v>8</v>
      </c>
      <c r="B9">
        <v>4</v>
      </c>
      <c r="C9">
        <v>12</v>
      </c>
      <c r="D9">
        <v>0</v>
      </c>
      <c r="E9">
        <f t="shared" si="1"/>
        <v>12</v>
      </c>
      <c r="F9">
        <f t="shared" si="0"/>
        <v>2</v>
      </c>
      <c r="H9" t="s">
        <v>171</v>
      </c>
      <c r="I9" s="7">
        <f>20*(20-1)/2</f>
        <v>190</v>
      </c>
    </row>
    <row r="10" spans="1:11" x14ac:dyDescent="0.25">
      <c r="A10">
        <v>9</v>
      </c>
      <c r="B10">
        <v>10</v>
      </c>
      <c r="C10">
        <v>10</v>
      </c>
      <c r="D10">
        <v>1</v>
      </c>
      <c r="E10">
        <f t="shared" si="1"/>
        <v>11</v>
      </c>
      <c r="F10">
        <f t="shared" si="0"/>
        <v>0</v>
      </c>
      <c r="K10" t="s">
        <v>173</v>
      </c>
    </row>
    <row r="11" spans="1:11" x14ac:dyDescent="0.25">
      <c r="A11">
        <v>10</v>
      </c>
      <c r="B11">
        <v>11</v>
      </c>
      <c r="C11">
        <v>8</v>
      </c>
      <c r="D11">
        <v>1</v>
      </c>
      <c r="E11">
        <f t="shared" si="1"/>
        <v>9</v>
      </c>
      <c r="F11">
        <f t="shared" si="0"/>
        <v>2</v>
      </c>
    </row>
    <row r="12" spans="1:11" x14ac:dyDescent="0.25">
      <c r="A12">
        <v>11</v>
      </c>
      <c r="B12">
        <v>11</v>
      </c>
      <c r="C12">
        <v>8</v>
      </c>
      <c r="D12">
        <v>1</v>
      </c>
      <c r="E12">
        <f t="shared" si="1"/>
        <v>9</v>
      </c>
      <c r="F12">
        <f t="shared" si="0"/>
        <v>2</v>
      </c>
    </row>
    <row r="13" spans="1:11" x14ac:dyDescent="0.25">
      <c r="A13">
        <v>12</v>
      </c>
      <c r="B13">
        <v>13</v>
      </c>
      <c r="C13">
        <v>6</v>
      </c>
      <c r="D13">
        <v>1</v>
      </c>
      <c r="E13">
        <f t="shared" si="1"/>
        <v>7</v>
      </c>
      <c r="F13">
        <f t="shared" si="0"/>
        <v>-1</v>
      </c>
    </row>
    <row r="14" spans="1:11" x14ac:dyDescent="0.25">
      <c r="A14">
        <v>13</v>
      </c>
      <c r="B14">
        <v>15</v>
      </c>
      <c r="C14">
        <v>3</v>
      </c>
      <c r="D14">
        <v>2</v>
      </c>
      <c r="E14">
        <f t="shared" si="1"/>
        <v>5</v>
      </c>
      <c r="F14">
        <f t="shared" si="0"/>
        <v>2</v>
      </c>
    </row>
    <row r="15" spans="1:11" x14ac:dyDescent="0.25">
      <c r="A15">
        <v>14</v>
      </c>
      <c r="B15">
        <v>13</v>
      </c>
      <c r="C15">
        <v>5</v>
      </c>
      <c r="D15">
        <v>1</v>
      </c>
      <c r="E15">
        <f t="shared" si="1"/>
        <v>6</v>
      </c>
      <c r="F15">
        <f t="shared" si="0"/>
        <v>1</v>
      </c>
    </row>
    <row r="16" spans="1:11" x14ac:dyDescent="0.25">
      <c r="A16">
        <v>15</v>
      </c>
      <c r="B16">
        <v>19</v>
      </c>
      <c r="C16">
        <v>0</v>
      </c>
      <c r="D16">
        <v>4</v>
      </c>
      <c r="E16">
        <f t="shared" si="1"/>
        <v>4</v>
      </c>
      <c r="F16">
        <f t="shared" si="0"/>
        <v>2</v>
      </c>
    </row>
    <row r="17" spans="1:6" x14ac:dyDescent="0.25">
      <c r="A17">
        <v>16</v>
      </c>
      <c r="B17">
        <v>15</v>
      </c>
      <c r="C17">
        <v>2</v>
      </c>
      <c r="D17">
        <v>1</v>
      </c>
      <c r="E17">
        <f t="shared" si="1"/>
        <v>3</v>
      </c>
      <c r="F17">
        <f t="shared" si="0"/>
        <v>-1</v>
      </c>
    </row>
    <row r="18" spans="1:6" x14ac:dyDescent="0.25">
      <c r="A18">
        <v>17</v>
      </c>
      <c r="B18">
        <v>19</v>
      </c>
      <c r="C18">
        <v>0</v>
      </c>
      <c r="D18">
        <v>1</v>
      </c>
      <c r="E18">
        <f t="shared" si="1"/>
        <v>1</v>
      </c>
      <c r="F18">
        <f t="shared" si="0"/>
        <v>1</v>
      </c>
    </row>
    <row r="19" spans="1:6" x14ac:dyDescent="0.25">
      <c r="A19">
        <v>18</v>
      </c>
      <c r="B19">
        <v>15</v>
      </c>
      <c r="C19">
        <v>1</v>
      </c>
      <c r="D19">
        <v>1</v>
      </c>
      <c r="E19">
        <f t="shared" si="1"/>
        <v>2</v>
      </c>
      <c r="F19">
        <f t="shared" si="0"/>
        <v>1</v>
      </c>
    </row>
    <row r="20" spans="1:6" x14ac:dyDescent="0.25">
      <c r="A20">
        <v>19</v>
      </c>
      <c r="B20">
        <v>18</v>
      </c>
      <c r="C20">
        <v>0</v>
      </c>
      <c r="D20">
        <v>1</v>
      </c>
      <c r="E20">
        <f t="shared" si="1"/>
        <v>1</v>
      </c>
      <c r="F20">
        <f t="shared" si="0"/>
        <v>0</v>
      </c>
    </row>
    <row r="21" spans="1:6" x14ac:dyDescent="0.25">
      <c r="A21">
        <v>20</v>
      </c>
      <c r="B21">
        <v>7</v>
      </c>
      <c r="C21">
        <v>0</v>
      </c>
      <c r="D21">
        <v>0</v>
      </c>
      <c r="E21">
        <f t="shared" si="1"/>
        <v>0</v>
      </c>
      <c r="F21">
        <f t="shared" si="0"/>
        <v>0</v>
      </c>
    </row>
    <row r="22" spans="1:6" x14ac:dyDescent="0.25">
      <c r="C22">
        <f>SUM(C3:C21)</f>
        <v>141</v>
      </c>
      <c r="D22">
        <f>SUM(D3:D21)</f>
        <v>20</v>
      </c>
    </row>
    <row r="24" spans="1:6" x14ac:dyDescent="0.25">
      <c r="C24" t="s">
        <v>169</v>
      </c>
      <c r="D24" t="s">
        <v>170</v>
      </c>
    </row>
  </sheetData>
  <sortState ref="A2:B2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Hárok1</vt:lpstr>
      <vt:lpstr>Kont.</vt:lpstr>
      <vt:lpstr>Dich</vt:lpstr>
      <vt:lpstr>r</vt:lpstr>
      <vt:lpstr>rho</vt:lpstr>
      <vt:lpstr>tau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René Vladár</cp:lastModifiedBy>
  <dcterms:created xsi:type="dcterms:W3CDTF">2017-03-13T10:20:14Z</dcterms:created>
  <dcterms:modified xsi:type="dcterms:W3CDTF">2017-04-20T08:59:35Z</dcterms:modified>
</cp:coreProperties>
</file>